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525" windowWidth="10200" windowHeight="7635" tabRatio="599" activeTab="0"/>
  </bookViews>
  <sheets>
    <sheet name="TONG HOP" sheetId="1" r:id="rId1"/>
  </sheets>
  <definedNames>
    <definedName name="_xlnm.Print_Titles" localSheetId="0">'TONG HOP'!$4:$8</definedName>
  </definedNames>
  <calcPr fullCalcOnLoad="1"/>
</workbook>
</file>

<file path=xl/sharedStrings.xml><?xml version="1.0" encoding="utf-8"?>
<sst xmlns="http://schemas.openxmlformats.org/spreadsheetml/2006/main" count="101" uniqueCount="57">
  <si>
    <t>STT</t>
  </si>
  <si>
    <t>-</t>
  </si>
  <si>
    <t>I</t>
  </si>
  <si>
    <t>II</t>
  </si>
  <si>
    <t>Tiêu chí</t>
  </si>
  <si>
    <t>Tổng 
số</t>
  </si>
  <si>
    <t>Chia theo các loại hình tổ chức cơ sở đảng</t>
  </si>
  <si>
    <t>Xã</t>
  </si>
  <si>
    <t>Phường</t>
  </si>
  <si>
    <t>Thị trấn</t>
  </si>
  <si>
    <t>Đơn vị sự nghiệp</t>
  </si>
  <si>
    <t>Quân đội</t>
  </si>
  <si>
    <t>Công an</t>
  </si>
  <si>
    <t>Doanh nghiệp và hợp tác xã</t>
  </si>
  <si>
    <t>Tổ chức đảng ở ngoài nước</t>
  </si>
  <si>
    <t>Cơ quan Đảng, MTTQ, tổ chức CT-XH</t>
  </si>
  <si>
    <t>Công lập</t>
  </si>
  <si>
    <t>Ngoài công lập</t>
  </si>
  <si>
    <t>DN có vốn Nhà nước</t>
  </si>
  <si>
    <t>DN ngoài khu vực Nhà nước</t>
  </si>
  <si>
    <t>HTX</t>
  </si>
  <si>
    <t>NN Nắm giữ 100% vốn điều lệ</t>
  </si>
  <si>
    <t>NN Nắm giữ từ 50% vốn điều lệ trở lên</t>
  </si>
  <si>
    <t>NN Nắm giữ dưới 50% vốn điều lệ</t>
  </si>
  <si>
    <t>CT
Cổ phần</t>
  </si>
  <si>
    <t>CT
TN
HH</t>
  </si>
  <si>
    <t>CT
Hợp danh</t>
  </si>
  <si>
    <t>DN có vốn nước ngoài</t>
  </si>
  <si>
    <t>CT
100% 
vốn NNg</t>
  </si>
  <si>
    <t>Trong đó: Số mới thành lập</t>
  </si>
  <si>
    <t>HTTNV</t>
  </si>
  <si>
    <t>Không HTNV</t>
  </si>
  <si>
    <t>HTNV</t>
  </si>
  <si>
    <t>HTXSNV</t>
  </si>
  <si>
    <t>Cơ quan  Nhà nước</t>
  </si>
  <si>
    <t>A</t>
  </si>
  <si>
    <t>ĐẢNG BỘ CƠ SỞ</t>
  </si>
  <si>
    <t>CHI BỘ CƠ SỞ</t>
  </si>
  <si>
    <t>B</t>
  </si>
  <si>
    <t>ĐẢNG BỘ BỘ PHẬN</t>
  </si>
  <si>
    <t xml:space="preserve">Số đã ĐG, XL chất lượng  </t>
  </si>
  <si>
    <t>Số chưa ĐG, XL chất lượng</t>
  </si>
  <si>
    <t xml:space="preserve">Số đã  ĐG, XL chất lượng  </t>
  </si>
  <si>
    <t>CHI BỘ TRỰC THUỘC</t>
  </si>
  <si>
    <t>Tổng số</t>
  </si>
  <si>
    <t>Tổ chức đảng khác</t>
  </si>
  <si>
    <t xml:space="preserve">TỔ CHỨC ĐẢNG TRỰC THUỘC </t>
  </si>
  <si>
    <t xml:space="preserve">TỔ CHỨC CƠ SỞ ĐẢNG </t>
  </si>
  <si>
    <t>Số có đến cuối năm (1=2+3)</t>
  </si>
  <si>
    <t>Biểu số 6A - BTCTW</t>
  </si>
  <si>
    <t>DN Tư nhân</t>
  </si>
  <si>
    <t>3=4+..+15</t>
  </si>
  <si>
    <t>THỐNG KÊ 
KẾT QUẢ XẾP LOẠI CHẤT LƯỢNG TỔ CHỨC CƠ SỞ ĐẢNG 
NĂM 2018</t>
  </si>
  <si>
    <t>TỈNH ỦY QUẢNG NGÃI</t>
  </si>
  <si>
    <t>*</t>
  </si>
  <si>
    <r>
      <rPr>
        <b/>
        <i/>
        <u val="single"/>
        <sz val="10"/>
        <rFont val="Times New Roman"/>
        <family val="1"/>
      </rPr>
      <t>Ghi chú:</t>
    </r>
    <r>
      <rPr>
        <b/>
        <i/>
        <sz val="10"/>
        <rFont val="Times New Roman"/>
        <family val="1"/>
      </rPr>
      <t xml:space="preserve"> TC đảng khác: Đảng bộ Hội NN chất độc Dioxin</t>
    </r>
  </si>
  <si>
    <t xml:space="preserve">                               (Kèm theo Báo cáo số 395-BC/TU ngày 06/3/2019 của Ban Thường vụ Tỉnh ủy)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</si>
</sst>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_(* #,##0_);_(* \(#,##0\);_(* &quot;-&quot;??_);_(@_)"/>
    <numFmt numFmtId="186" formatCode="_(* #,##0_);_(* \(#,##0\);_(* &quot; &quot;_);_(@_)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,##0;[Red]#,##0"/>
    <numFmt numFmtId="193" formatCode="0.0%"/>
    <numFmt numFmtId="194" formatCode="#,##0.000"/>
    <numFmt numFmtId="195" formatCode="#,##0.0000"/>
    <numFmt numFmtId="196" formatCode="0.00000000"/>
    <numFmt numFmtId="197" formatCode="0.0000000"/>
    <numFmt numFmtId="198" formatCode="0.000000000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12"/>
      <name val="Times New Roman"/>
      <family val="1"/>
    </font>
    <font>
      <i/>
      <sz val="9"/>
      <color indexed="12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i/>
      <sz val="7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40" fillId="20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48"/>
  <sheetViews>
    <sheetView tabSelected="1" zoomScalePageLayoutView="0" workbookViewId="0" topLeftCell="A1">
      <selection activeCell="X1" sqref="X1:AB1"/>
    </sheetView>
  </sheetViews>
  <sheetFormatPr defaultColWidth="9.140625" defaultRowHeight="12.75"/>
  <cols>
    <col min="1" max="1" width="3.421875" style="1" customWidth="1"/>
    <col min="2" max="2" width="21.00390625" style="2" customWidth="1"/>
    <col min="3" max="3" width="6.8515625" style="1" customWidth="1"/>
    <col min="4" max="4" width="4.57421875" style="1" customWidth="1"/>
    <col min="5" max="5" width="6.57421875" style="1" customWidth="1"/>
    <col min="6" max="6" width="5.28125" style="1" customWidth="1"/>
    <col min="7" max="7" width="7.28125" style="1" customWidth="1"/>
    <col min="8" max="8" width="5.8515625" style="1" customWidth="1"/>
    <col min="9" max="9" width="5.8515625" style="28" customWidth="1"/>
    <col min="10" max="10" width="5.57421875" style="1" customWidth="1"/>
    <col min="11" max="11" width="5.28125" style="1" customWidth="1"/>
    <col min="12" max="14" width="5.7109375" style="1" customWidth="1"/>
    <col min="15" max="15" width="5.7109375" style="28" customWidth="1"/>
    <col min="16" max="16" width="6.28125" style="1" customWidth="1"/>
    <col min="17" max="17" width="5.8515625" style="1" customWidth="1"/>
    <col min="18" max="18" width="5.7109375" style="1" customWidth="1"/>
    <col min="19" max="19" width="5.7109375" style="28" customWidth="1"/>
    <col min="20" max="20" width="5.28125" style="1" customWidth="1"/>
    <col min="21" max="21" width="5.00390625" style="1" customWidth="1"/>
    <col min="22" max="22" width="4.421875" style="1" customWidth="1"/>
    <col min="23" max="23" width="4.7109375" style="1" customWidth="1"/>
    <col min="24" max="24" width="5.7109375" style="1" customWidth="1"/>
    <col min="25" max="25" width="5.421875" style="1" customWidth="1"/>
    <col min="26" max="26" width="4.7109375" style="1" customWidth="1"/>
    <col min="27" max="27" width="5.57421875" style="1" customWidth="1"/>
    <col min="28" max="28" width="4.7109375" style="1" customWidth="1"/>
    <col min="29" max="29" width="8.00390625" style="1" customWidth="1"/>
    <col min="30" max="30" width="8.140625" style="18" customWidth="1"/>
    <col min="31" max="31" width="6.421875" style="1" customWidth="1"/>
    <col min="32" max="32" width="9.140625" style="1" customWidth="1"/>
    <col min="33" max="33" width="6.7109375" style="18" customWidth="1"/>
    <col min="34" max="35" width="9.140625" style="1" customWidth="1"/>
    <col min="36" max="36" width="6.7109375" style="1" customWidth="1"/>
    <col min="37" max="37" width="6.00390625" style="1" customWidth="1"/>
    <col min="38" max="38" width="6.8515625" style="1" customWidth="1"/>
    <col min="39" max="39" width="7.421875" style="1" customWidth="1"/>
    <col min="40" max="40" width="7.28125" style="1" customWidth="1"/>
    <col min="41" max="16384" width="9.140625" style="1" customWidth="1"/>
  </cols>
  <sheetData>
    <row r="1" spans="1:28" ht="18.75" customHeight="1">
      <c r="A1" s="34"/>
      <c r="B1" s="50" t="s">
        <v>53</v>
      </c>
      <c r="C1" s="50"/>
      <c r="D1" s="50"/>
      <c r="E1" s="35"/>
      <c r="F1" s="48" t="s">
        <v>52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58" t="s">
        <v>49</v>
      </c>
      <c r="Y1" s="58"/>
      <c r="Z1" s="58"/>
      <c r="AA1" s="58"/>
      <c r="AB1" s="58"/>
    </row>
    <row r="2" spans="1:28" ht="34.5" customHeight="1">
      <c r="A2" s="34"/>
      <c r="B2" s="51" t="s">
        <v>54</v>
      </c>
      <c r="C2" s="51"/>
      <c r="D2" s="51"/>
      <c r="E2" s="36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37"/>
      <c r="Y2" s="37"/>
      <c r="Z2" s="37"/>
      <c r="AA2" s="37"/>
      <c r="AB2" s="37"/>
    </row>
    <row r="3" spans="1:28" ht="28.5" customHeight="1">
      <c r="A3" s="68" t="s">
        <v>56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</row>
    <row r="4" spans="1:33" s="4" customFormat="1" ht="12">
      <c r="A4" s="69" t="s">
        <v>0</v>
      </c>
      <c r="B4" s="64" t="s">
        <v>4</v>
      </c>
      <c r="C4" s="65" t="s">
        <v>5</v>
      </c>
      <c r="D4" s="64" t="s">
        <v>6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3"/>
      <c r="AD4" s="19"/>
      <c r="AG4" s="19"/>
    </row>
    <row r="5" spans="1:33" s="6" customFormat="1" ht="23.25" customHeight="1">
      <c r="A5" s="70"/>
      <c r="B5" s="64"/>
      <c r="C5" s="66"/>
      <c r="D5" s="64" t="s">
        <v>7</v>
      </c>
      <c r="E5" s="64" t="s">
        <v>8</v>
      </c>
      <c r="F5" s="65" t="s">
        <v>9</v>
      </c>
      <c r="G5" s="49" t="s">
        <v>15</v>
      </c>
      <c r="H5" s="63" t="s">
        <v>34</v>
      </c>
      <c r="I5" s="61" t="s">
        <v>10</v>
      </c>
      <c r="J5" s="62"/>
      <c r="K5" s="63"/>
      <c r="L5" s="49" t="s">
        <v>11</v>
      </c>
      <c r="M5" s="49" t="s">
        <v>12</v>
      </c>
      <c r="N5" s="53" t="s">
        <v>13</v>
      </c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5"/>
      <c r="AA5" s="49" t="s">
        <v>14</v>
      </c>
      <c r="AB5" s="49" t="s">
        <v>45</v>
      </c>
      <c r="AC5" s="5"/>
      <c r="AD5" s="20"/>
      <c r="AG5" s="20"/>
    </row>
    <row r="6" spans="1:33" s="6" customFormat="1" ht="12" customHeight="1">
      <c r="A6" s="70"/>
      <c r="B6" s="64"/>
      <c r="C6" s="66"/>
      <c r="D6" s="64"/>
      <c r="E6" s="64"/>
      <c r="F6" s="66"/>
      <c r="G6" s="49"/>
      <c r="H6" s="72"/>
      <c r="I6" s="49" t="s">
        <v>44</v>
      </c>
      <c r="J6" s="52" t="s">
        <v>16</v>
      </c>
      <c r="K6" s="52" t="s">
        <v>17</v>
      </c>
      <c r="L6" s="49"/>
      <c r="M6" s="49"/>
      <c r="N6" s="65" t="s">
        <v>44</v>
      </c>
      <c r="O6" s="53" t="s">
        <v>18</v>
      </c>
      <c r="P6" s="54"/>
      <c r="Q6" s="54"/>
      <c r="R6" s="55"/>
      <c r="S6" s="53" t="s">
        <v>19</v>
      </c>
      <c r="T6" s="54"/>
      <c r="U6" s="54"/>
      <c r="V6" s="54"/>
      <c r="W6" s="54"/>
      <c r="X6" s="54"/>
      <c r="Y6" s="55"/>
      <c r="Z6" s="59" t="s">
        <v>20</v>
      </c>
      <c r="AA6" s="49"/>
      <c r="AB6" s="49"/>
      <c r="AC6" s="5"/>
      <c r="AD6" s="20"/>
      <c r="AG6" s="20"/>
    </row>
    <row r="7" spans="1:33" s="6" customFormat="1" ht="39" customHeight="1">
      <c r="A7" s="70"/>
      <c r="B7" s="64"/>
      <c r="C7" s="66"/>
      <c r="D7" s="64"/>
      <c r="E7" s="64"/>
      <c r="F7" s="66"/>
      <c r="G7" s="49"/>
      <c r="H7" s="72"/>
      <c r="I7" s="49"/>
      <c r="J7" s="52"/>
      <c r="K7" s="52"/>
      <c r="L7" s="49"/>
      <c r="M7" s="49"/>
      <c r="N7" s="66"/>
      <c r="O7" s="56" t="s">
        <v>44</v>
      </c>
      <c r="P7" s="52" t="s">
        <v>21</v>
      </c>
      <c r="Q7" s="52" t="s">
        <v>22</v>
      </c>
      <c r="R7" s="52" t="s">
        <v>23</v>
      </c>
      <c r="S7" s="56" t="s">
        <v>44</v>
      </c>
      <c r="T7" s="74" t="s">
        <v>24</v>
      </c>
      <c r="U7" s="74" t="s">
        <v>50</v>
      </c>
      <c r="V7" s="74" t="s">
        <v>25</v>
      </c>
      <c r="W7" s="74" t="s">
        <v>26</v>
      </c>
      <c r="X7" s="52" t="s">
        <v>27</v>
      </c>
      <c r="Y7" s="52"/>
      <c r="Z7" s="59"/>
      <c r="AA7" s="49"/>
      <c r="AB7" s="49"/>
      <c r="AC7" s="5"/>
      <c r="AD7" s="20"/>
      <c r="AG7" s="20"/>
    </row>
    <row r="8" spans="1:33" s="6" customFormat="1" ht="49.5" customHeight="1">
      <c r="A8" s="71"/>
      <c r="B8" s="64"/>
      <c r="C8" s="67"/>
      <c r="D8" s="64"/>
      <c r="E8" s="64"/>
      <c r="F8" s="67"/>
      <c r="G8" s="49"/>
      <c r="H8" s="73"/>
      <c r="I8" s="49"/>
      <c r="J8" s="52"/>
      <c r="K8" s="52"/>
      <c r="L8" s="49"/>
      <c r="M8" s="49"/>
      <c r="N8" s="67"/>
      <c r="O8" s="57"/>
      <c r="P8" s="52"/>
      <c r="Q8" s="52"/>
      <c r="R8" s="52"/>
      <c r="S8" s="57"/>
      <c r="T8" s="75"/>
      <c r="U8" s="75"/>
      <c r="V8" s="75"/>
      <c r="W8" s="75"/>
      <c r="X8" s="7" t="s">
        <v>44</v>
      </c>
      <c r="Y8" s="39" t="s">
        <v>28</v>
      </c>
      <c r="Z8" s="59"/>
      <c r="AA8" s="49"/>
      <c r="AB8" s="49"/>
      <c r="AC8" s="5"/>
      <c r="AD8" s="20"/>
      <c r="AG8" s="20"/>
    </row>
    <row r="9" spans="1:33" s="9" customFormat="1" ht="14.25" customHeight="1">
      <c r="A9" s="40">
        <v>1</v>
      </c>
      <c r="B9" s="40">
        <v>2</v>
      </c>
      <c r="C9" s="41" t="s">
        <v>51</v>
      </c>
      <c r="D9" s="40">
        <v>4</v>
      </c>
      <c r="E9" s="40">
        <v>5</v>
      </c>
      <c r="F9" s="40">
        <v>6</v>
      </c>
      <c r="G9" s="40">
        <v>7</v>
      </c>
      <c r="H9" s="40">
        <v>8</v>
      </c>
      <c r="I9" s="40">
        <v>9</v>
      </c>
      <c r="J9" s="40"/>
      <c r="K9" s="40"/>
      <c r="L9" s="40">
        <v>10</v>
      </c>
      <c r="M9" s="40">
        <v>11</v>
      </c>
      <c r="N9" s="40">
        <v>12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>
        <v>14</v>
      </c>
      <c r="AB9" s="40">
        <v>15</v>
      </c>
      <c r="AC9" s="8"/>
      <c r="AD9" s="21"/>
      <c r="AG9" s="21"/>
    </row>
    <row r="10" spans="1:33" s="12" customFormat="1" ht="22.5" customHeight="1">
      <c r="A10" s="38" t="s">
        <v>35</v>
      </c>
      <c r="B10" s="42" t="s">
        <v>47</v>
      </c>
      <c r="C10" s="10">
        <f>C11+C20</f>
        <v>906</v>
      </c>
      <c r="D10" s="10">
        <f aca="true" t="shared" si="0" ref="D10:AB10">D11+D20</f>
        <v>166</v>
      </c>
      <c r="E10" s="10">
        <f t="shared" si="0"/>
        <v>9</v>
      </c>
      <c r="F10" s="10">
        <f t="shared" si="0"/>
        <v>9</v>
      </c>
      <c r="G10" s="10">
        <f t="shared" si="0"/>
        <v>114</v>
      </c>
      <c r="H10" s="10">
        <f t="shared" si="0"/>
        <v>280</v>
      </c>
      <c r="I10" s="10">
        <f t="shared" si="0"/>
        <v>138</v>
      </c>
      <c r="J10" s="10">
        <f t="shared" si="0"/>
        <v>137</v>
      </c>
      <c r="K10" s="10">
        <f t="shared" si="0"/>
        <v>1</v>
      </c>
      <c r="L10" s="10">
        <f t="shared" si="0"/>
        <v>37</v>
      </c>
      <c r="M10" s="10">
        <f t="shared" si="0"/>
        <v>41</v>
      </c>
      <c r="N10" s="10">
        <f t="shared" si="0"/>
        <v>111</v>
      </c>
      <c r="O10" s="10">
        <f t="shared" si="0"/>
        <v>58</v>
      </c>
      <c r="P10" s="10">
        <f t="shared" si="0"/>
        <v>33</v>
      </c>
      <c r="Q10" s="10">
        <f t="shared" si="0"/>
        <v>20</v>
      </c>
      <c r="R10" s="10">
        <f t="shared" si="0"/>
        <v>5</v>
      </c>
      <c r="S10" s="10">
        <f t="shared" si="0"/>
        <v>52</v>
      </c>
      <c r="T10" s="10">
        <f t="shared" si="0"/>
        <v>34</v>
      </c>
      <c r="U10" s="10">
        <f t="shared" si="0"/>
        <v>1</v>
      </c>
      <c r="V10" s="10">
        <f t="shared" si="0"/>
        <v>15</v>
      </c>
      <c r="W10" s="10">
        <f t="shared" si="0"/>
        <v>0</v>
      </c>
      <c r="X10" s="10">
        <f t="shared" si="0"/>
        <v>2</v>
      </c>
      <c r="Y10" s="10">
        <f t="shared" si="0"/>
        <v>1</v>
      </c>
      <c r="Z10" s="10">
        <f t="shared" si="0"/>
        <v>1</v>
      </c>
      <c r="AA10" s="10">
        <f t="shared" si="0"/>
        <v>0</v>
      </c>
      <c r="AB10" s="10">
        <f t="shared" si="0"/>
        <v>1</v>
      </c>
      <c r="AC10" s="11"/>
      <c r="AD10" s="22"/>
      <c r="AG10" s="22"/>
    </row>
    <row r="11" spans="1:33" s="13" customFormat="1" ht="13.5" customHeight="1">
      <c r="A11" s="38" t="s">
        <v>2</v>
      </c>
      <c r="B11" s="42" t="s">
        <v>36</v>
      </c>
      <c r="C11" s="10">
        <f aca="true" t="shared" si="1" ref="C11:AB11">C12</f>
        <v>310</v>
      </c>
      <c r="D11" s="10">
        <f t="shared" si="1"/>
        <v>166</v>
      </c>
      <c r="E11" s="10">
        <f t="shared" si="1"/>
        <v>9</v>
      </c>
      <c r="F11" s="10">
        <f t="shared" si="1"/>
        <v>9</v>
      </c>
      <c r="G11" s="10">
        <f t="shared" si="1"/>
        <v>6</v>
      </c>
      <c r="H11" s="10">
        <f t="shared" si="1"/>
        <v>24</v>
      </c>
      <c r="I11" s="10">
        <f t="shared" si="1"/>
        <v>27</v>
      </c>
      <c r="J11" s="10">
        <f t="shared" si="1"/>
        <v>27</v>
      </c>
      <c r="K11" s="10">
        <f t="shared" si="1"/>
        <v>0</v>
      </c>
      <c r="L11" s="10">
        <f t="shared" si="1"/>
        <v>24</v>
      </c>
      <c r="M11" s="10">
        <f t="shared" si="1"/>
        <v>21</v>
      </c>
      <c r="N11" s="10">
        <f t="shared" si="1"/>
        <v>23</v>
      </c>
      <c r="O11" s="10">
        <f t="shared" si="1"/>
        <v>16</v>
      </c>
      <c r="P11" s="10">
        <f t="shared" si="1"/>
        <v>7</v>
      </c>
      <c r="Q11" s="10">
        <f t="shared" si="1"/>
        <v>6</v>
      </c>
      <c r="R11" s="10">
        <f t="shared" si="1"/>
        <v>3</v>
      </c>
      <c r="S11" s="10">
        <f t="shared" si="1"/>
        <v>7</v>
      </c>
      <c r="T11" s="10">
        <f t="shared" si="1"/>
        <v>6</v>
      </c>
      <c r="U11" s="10">
        <f t="shared" si="1"/>
        <v>0</v>
      </c>
      <c r="V11" s="10">
        <f t="shared" si="1"/>
        <v>0</v>
      </c>
      <c r="W11" s="10">
        <f t="shared" si="1"/>
        <v>0</v>
      </c>
      <c r="X11" s="10">
        <f t="shared" si="1"/>
        <v>1</v>
      </c>
      <c r="Y11" s="10">
        <f t="shared" si="1"/>
        <v>1</v>
      </c>
      <c r="Z11" s="10">
        <f t="shared" si="1"/>
        <v>0</v>
      </c>
      <c r="AA11" s="10">
        <f t="shared" si="1"/>
        <v>0</v>
      </c>
      <c r="AB11" s="10">
        <f t="shared" si="1"/>
        <v>1</v>
      </c>
      <c r="AC11" s="11"/>
      <c r="AD11" s="23"/>
      <c r="AG11" s="23"/>
    </row>
    <row r="12" spans="1:33" s="13" customFormat="1" ht="23.25" customHeight="1">
      <c r="A12" s="38">
        <v>1</v>
      </c>
      <c r="B12" s="42" t="s">
        <v>48</v>
      </c>
      <c r="C12" s="10">
        <f aca="true" t="shared" si="2" ref="C12:AB12">C13+C18</f>
        <v>310</v>
      </c>
      <c r="D12" s="10">
        <f t="shared" si="2"/>
        <v>166</v>
      </c>
      <c r="E12" s="10">
        <f t="shared" si="2"/>
        <v>9</v>
      </c>
      <c r="F12" s="10">
        <f t="shared" si="2"/>
        <v>9</v>
      </c>
      <c r="G12" s="10">
        <f t="shared" si="2"/>
        <v>6</v>
      </c>
      <c r="H12" s="10">
        <f t="shared" si="2"/>
        <v>24</v>
      </c>
      <c r="I12" s="10">
        <f t="shared" si="2"/>
        <v>27</v>
      </c>
      <c r="J12" s="10">
        <f t="shared" si="2"/>
        <v>27</v>
      </c>
      <c r="K12" s="10">
        <f t="shared" si="2"/>
        <v>0</v>
      </c>
      <c r="L12" s="10">
        <f t="shared" si="2"/>
        <v>24</v>
      </c>
      <c r="M12" s="10">
        <f t="shared" si="2"/>
        <v>21</v>
      </c>
      <c r="N12" s="10">
        <f t="shared" si="2"/>
        <v>23</v>
      </c>
      <c r="O12" s="10">
        <f t="shared" si="2"/>
        <v>16</v>
      </c>
      <c r="P12" s="10">
        <f t="shared" si="2"/>
        <v>7</v>
      </c>
      <c r="Q12" s="10">
        <f t="shared" si="2"/>
        <v>6</v>
      </c>
      <c r="R12" s="10">
        <f t="shared" si="2"/>
        <v>3</v>
      </c>
      <c r="S12" s="10">
        <f t="shared" si="2"/>
        <v>7</v>
      </c>
      <c r="T12" s="10">
        <f t="shared" si="2"/>
        <v>6</v>
      </c>
      <c r="U12" s="10">
        <f t="shared" si="2"/>
        <v>0</v>
      </c>
      <c r="V12" s="10">
        <f t="shared" si="2"/>
        <v>0</v>
      </c>
      <c r="W12" s="10">
        <f t="shared" si="2"/>
        <v>0</v>
      </c>
      <c r="X12" s="10">
        <f t="shared" si="2"/>
        <v>1</v>
      </c>
      <c r="Y12" s="10">
        <f t="shared" si="2"/>
        <v>1</v>
      </c>
      <c r="Z12" s="10">
        <f t="shared" si="2"/>
        <v>0</v>
      </c>
      <c r="AA12" s="10">
        <f t="shared" si="2"/>
        <v>0</v>
      </c>
      <c r="AB12" s="10">
        <f t="shared" si="2"/>
        <v>1</v>
      </c>
      <c r="AC12" s="11"/>
      <c r="AD12" s="23"/>
      <c r="AG12" s="23"/>
    </row>
    <row r="13" spans="1:38" s="13" customFormat="1" ht="18.75" customHeight="1">
      <c r="A13" s="38">
        <v>2</v>
      </c>
      <c r="B13" s="42" t="s">
        <v>40</v>
      </c>
      <c r="C13" s="10">
        <f aca="true" t="shared" si="3" ref="C13:AB13">SUM(C14:C17)</f>
        <v>309</v>
      </c>
      <c r="D13" s="10">
        <f t="shared" si="3"/>
        <v>166</v>
      </c>
      <c r="E13" s="10">
        <f t="shared" si="3"/>
        <v>9</v>
      </c>
      <c r="F13" s="10">
        <f t="shared" si="3"/>
        <v>9</v>
      </c>
      <c r="G13" s="10">
        <f t="shared" si="3"/>
        <v>6</v>
      </c>
      <c r="H13" s="10">
        <f t="shared" si="3"/>
        <v>24</v>
      </c>
      <c r="I13" s="10">
        <f t="shared" si="3"/>
        <v>27</v>
      </c>
      <c r="J13" s="10">
        <f t="shared" si="3"/>
        <v>27</v>
      </c>
      <c r="K13" s="10">
        <f t="shared" si="3"/>
        <v>0</v>
      </c>
      <c r="L13" s="10">
        <f t="shared" si="3"/>
        <v>24</v>
      </c>
      <c r="M13" s="10">
        <f t="shared" si="3"/>
        <v>20</v>
      </c>
      <c r="N13" s="10">
        <f t="shared" si="3"/>
        <v>23</v>
      </c>
      <c r="O13" s="10">
        <f t="shared" si="3"/>
        <v>16</v>
      </c>
      <c r="P13" s="10">
        <f t="shared" si="3"/>
        <v>7</v>
      </c>
      <c r="Q13" s="10">
        <f t="shared" si="3"/>
        <v>6</v>
      </c>
      <c r="R13" s="10">
        <f t="shared" si="3"/>
        <v>3</v>
      </c>
      <c r="S13" s="10">
        <f t="shared" si="3"/>
        <v>7</v>
      </c>
      <c r="T13" s="10">
        <f t="shared" si="3"/>
        <v>6</v>
      </c>
      <c r="U13" s="10">
        <f t="shared" si="3"/>
        <v>0</v>
      </c>
      <c r="V13" s="10">
        <f t="shared" si="3"/>
        <v>0</v>
      </c>
      <c r="W13" s="10">
        <f t="shared" si="3"/>
        <v>0</v>
      </c>
      <c r="X13" s="10">
        <f t="shared" si="3"/>
        <v>1</v>
      </c>
      <c r="Y13" s="10">
        <f t="shared" si="3"/>
        <v>1</v>
      </c>
      <c r="Z13" s="10">
        <f t="shared" si="3"/>
        <v>0</v>
      </c>
      <c r="AA13" s="10">
        <f t="shared" si="3"/>
        <v>0</v>
      </c>
      <c r="AB13" s="10">
        <f t="shared" si="3"/>
        <v>1</v>
      </c>
      <c r="AC13" s="11"/>
      <c r="AD13" s="26"/>
      <c r="AE13" s="76"/>
      <c r="AF13" s="76"/>
      <c r="AG13" s="23"/>
      <c r="AI13" s="11"/>
      <c r="AJ13" s="26"/>
      <c r="AK13" s="76"/>
      <c r="AL13" s="76"/>
    </row>
    <row r="14" spans="1:39" s="16" customFormat="1" ht="18.75" customHeight="1">
      <c r="A14" s="43" t="s">
        <v>1</v>
      </c>
      <c r="B14" s="44" t="s">
        <v>33</v>
      </c>
      <c r="C14" s="27">
        <f aca="true" t="shared" si="4" ref="C14:C19">D14+E14+F14+G14+H14+I14+L14+M14+N14+AA14+AB14</f>
        <v>72</v>
      </c>
      <c r="D14" s="27">
        <v>26</v>
      </c>
      <c r="E14" s="27">
        <v>1</v>
      </c>
      <c r="F14" s="27">
        <v>1</v>
      </c>
      <c r="G14" s="27">
        <v>2</v>
      </c>
      <c r="H14" s="27">
        <v>7</v>
      </c>
      <c r="I14" s="27">
        <v>3</v>
      </c>
      <c r="J14" s="27">
        <v>3</v>
      </c>
      <c r="K14" s="27">
        <v>0</v>
      </c>
      <c r="L14" s="27">
        <v>9</v>
      </c>
      <c r="M14" s="27">
        <v>12</v>
      </c>
      <c r="N14" s="27">
        <f>O14+S14+Z14</f>
        <v>11</v>
      </c>
      <c r="O14" s="27">
        <f>P14+Q14+R14</f>
        <v>8</v>
      </c>
      <c r="P14" s="27">
        <v>5</v>
      </c>
      <c r="Q14" s="27">
        <v>3</v>
      </c>
      <c r="R14" s="27">
        <v>0</v>
      </c>
      <c r="S14" s="27">
        <f>T14+U14+V14+W14+X14</f>
        <v>3</v>
      </c>
      <c r="T14" s="27">
        <v>3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15"/>
      <c r="AD14" s="24"/>
      <c r="AE14" s="29"/>
      <c r="AF14" s="30"/>
      <c r="AG14" s="24"/>
      <c r="AI14" s="15"/>
      <c r="AJ14" s="24"/>
      <c r="AK14" s="29"/>
      <c r="AL14" s="30"/>
      <c r="AM14" s="24"/>
    </row>
    <row r="15" spans="1:39" s="16" customFormat="1" ht="16.5" customHeight="1">
      <c r="A15" s="43" t="s">
        <v>1</v>
      </c>
      <c r="B15" s="44" t="s">
        <v>30</v>
      </c>
      <c r="C15" s="27">
        <f t="shared" si="4"/>
        <v>204</v>
      </c>
      <c r="D15" s="27">
        <v>114</v>
      </c>
      <c r="E15" s="27">
        <v>6</v>
      </c>
      <c r="F15" s="27">
        <v>6</v>
      </c>
      <c r="G15" s="27">
        <v>4</v>
      </c>
      <c r="H15" s="27">
        <v>17</v>
      </c>
      <c r="I15" s="27">
        <v>23</v>
      </c>
      <c r="J15" s="27">
        <v>23</v>
      </c>
      <c r="K15" s="27">
        <v>0</v>
      </c>
      <c r="L15" s="27">
        <v>14</v>
      </c>
      <c r="M15" s="27">
        <v>7</v>
      </c>
      <c r="N15" s="27">
        <f>O15+S15+Z15</f>
        <v>12</v>
      </c>
      <c r="O15" s="27">
        <f>P15+Q15+R15</f>
        <v>8</v>
      </c>
      <c r="P15" s="27">
        <v>2</v>
      </c>
      <c r="Q15" s="27">
        <v>3</v>
      </c>
      <c r="R15" s="27">
        <v>3</v>
      </c>
      <c r="S15" s="27">
        <f>T15+U15+V15+W15+X15</f>
        <v>4</v>
      </c>
      <c r="T15" s="27">
        <v>3</v>
      </c>
      <c r="U15" s="27">
        <v>0</v>
      </c>
      <c r="V15" s="27">
        <v>0</v>
      </c>
      <c r="W15" s="27">
        <v>0</v>
      </c>
      <c r="X15" s="27">
        <v>1</v>
      </c>
      <c r="Y15" s="27">
        <v>1</v>
      </c>
      <c r="Z15" s="27">
        <v>0</v>
      </c>
      <c r="AA15" s="27">
        <v>0</v>
      </c>
      <c r="AB15" s="27">
        <v>1</v>
      </c>
      <c r="AC15" s="15"/>
      <c r="AD15" s="24"/>
      <c r="AG15" s="24"/>
      <c r="AI15" s="15"/>
      <c r="AJ15" s="24"/>
      <c r="AM15" s="24"/>
    </row>
    <row r="16" spans="1:39" s="16" customFormat="1" ht="16.5" customHeight="1">
      <c r="A16" s="43" t="s">
        <v>1</v>
      </c>
      <c r="B16" s="44" t="s">
        <v>32</v>
      </c>
      <c r="C16" s="27">
        <f>D16+E16+F16+G16+H16+I16+L16+M16+N16+AA16+AB16</f>
        <v>28</v>
      </c>
      <c r="D16" s="27">
        <v>22</v>
      </c>
      <c r="E16" s="27">
        <v>2</v>
      </c>
      <c r="F16" s="27">
        <v>1</v>
      </c>
      <c r="G16" s="27">
        <v>0</v>
      </c>
      <c r="H16" s="27">
        <v>0</v>
      </c>
      <c r="I16" s="27">
        <f>J16+K16</f>
        <v>1</v>
      </c>
      <c r="J16" s="27">
        <v>1</v>
      </c>
      <c r="K16" s="27">
        <v>0</v>
      </c>
      <c r="L16" s="27">
        <v>1</v>
      </c>
      <c r="M16" s="27">
        <v>1</v>
      </c>
      <c r="N16" s="27">
        <f>O16+S16+Z16</f>
        <v>0</v>
      </c>
      <c r="O16" s="27">
        <f>P16+Q16+R16</f>
        <v>0</v>
      </c>
      <c r="P16" s="27">
        <v>0</v>
      </c>
      <c r="Q16" s="27">
        <v>0</v>
      </c>
      <c r="R16" s="27">
        <v>0</v>
      </c>
      <c r="S16" s="27">
        <f>T16+U16+V16+W16+X16</f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15"/>
      <c r="AD16" s="24"/>
      <c r="AG16" s="24"/>
      <c r="AI16" s="15"/>
      <c r="AJ16" s="24"/>
      <c r="AM16" s="24"/>
    </row>
    <row r="17" spans="1:39" s="16" customFormat="1" ht="16.5" customHeight="1">
      <c r="A17" s="43" t="s">
        <v>1</v>
      </c>
      <c r="B17" s="45" t="s">
        <v>31</v>
      </c>
      <c r="C17" s="27">
        <f t="shared" si="4"/>
        <v>5</v>
      </c>
      <c r="D17" s="27">
        <v>4</v>
      </c>
      <c r="E17" s="27">
        <v>0</v>
      </c>
      <c r="F17" s="27">
        <v>1</v>
      </c>
      <c r="G17" s="27">
        <v>0</v>
      </c>
      <c r="H17" s="27">
        <v>0</v>
      </c>
      <c r="I17" s="27">
        <f>J17+K17</f>
        <v>0</v>
      </c>
      <c r="J17" s="27">
        <v>0</v>
      </c>
      <c r="K17" s="27">
        <v>0</v>
      </c>
      <c r="L17" s="27">
        <v>0</v>
      </c>
      <c r="M17" s="27">
        <v>0</v>
      </c>
      <c r="N17" s="27">
        <f>O17+S17+Z17</f>
        <v>0</v>
      </c>
      <c r="O17" s="27">
        <f>P17+Q17+R17</f>
        <v>0</v>
      </c>
      <c r="P17" s="27">
        <v>0</v>
      </c>
      <c r="Q17" s="27">
        <v>0</v>
      </c>
      <c r="R17" s="27">
        <v>0</v>
      </c>
      <c r="S17" s="27">
        <f>T17+U17+V17+W17+X17</f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15"/>
      <c r="AD17" s="24"/>
      <c r="AG17" s="24"/>
      <c r="AI17" s="15"/>
      <c r="AJ17" s="24"/>
      <c r="AM17" s="24"/>
    </row>
    <row r="18" spans="1:39" s="13" customFormat="1" ht="23.25" customHeight="1">
      <c r="A18" s="38">
        <v>3</v>
      </c>
      <c r="B18" s="42" t="s">
        <v>41</v>
      </c>
      <c r="C18" s="10">
        <f>D18+E18+F18+G18+H18+I18+L18+M18+N18+AA18+AB18</f>
        <v>1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1</v>
      </c>
      <c r="N18" s="10">
        <f>O18+S18+Z18</f>
        <v>0</v>
      </c>
      <c r="O18" s="10">
        <f>P18+Q18+R18</f>
        <v>0</v>
      </c>
      <c r="P18" s="10">
        <v>0</v>
      </c>
      <c r="Q18" s="10">
        <v>0</v>
      </c>
      <c r="R18" s="10">
        <v>0</v>
      </c>
      <c r="S18" s="10">
        <f>T18+U18+V18+W18+X18</f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31"/>
      <c r="AD18" s="23"/>
      <c r="AG18" s="23"/>
      <c r="AI18" s="31"/>
      <c r="AJ18" s="23"/>
      <c r="AM18" s="23"/>
    </row>
    <row r="19" spans="1:39" s="14" customFormat="1" ht="13.5" customHeight="1">
      <c r="A19" s="46"/>
      <c r="B19" s="47" t="s">
        <v>29</v>
      </c>
      <c r="C19" s="27">
        <f t="shared" si="4"/>
        <v>1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f>J19+K19</f>
        <v>0</v>
      </c>
      <c r="J19" s="27">
        <v>0</v>
      </c>
      <c r="K19" s="27">
        <v>0</v>
      </c>
      <c r="L19" s="27">
        <v>0</v>
      </c>
      <c r="M19" s="27">
        <v>1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11"/>
      <c r="AD19" s="25"/>
      <c r="AF19" s="32"/>
      <c r="AG19" s="32"/>
      <c r="AI19" s="11"/>
      <c r="AL19" s="32"/>
      <c r="AM19" s="32"/>
    </row>
    <row r="20" spans="1:40" s="12" customFormat="1" ht="13.5" customHeight="1">
      <c r="A20" s="38" t="s">
        <v>3</v>
      </c>
      <c r="B20" s="42" t="s">
        <v>37</v>
      </c>
      <c r="C20" s="10">
        <f aca="true" t="shared" si="5" ref="C20:AB20">C21</f>
        <v>596</v>
      </c>
      <c r="D20" s="10">
        <f t="shared" si="5"/>
        <v>0</v>
      </c>
      <c r="E20" s="10">
        <f t="shared" si="5"/>
        <v>0</v>
      </c>
      <c r="F20" s="10">
        <f t="shared" si="5"/>
        <v>0</v>
      </c>
      <c r="G20" s="10">
        <f t="shared" si="5"/>
        <v>108</v>
      </c>
      <c r="H20" s="10">
        <f t="shared" si="5"/>
        <v>256</v>
      </c>
      <c r="I20" s="10">
        <f t="shared" si="5"/>
        <v>111</v>
      </c>
      <c r="J20" s="10">
        <f t="shared" si="5"/>
        <v>110</v>
      </c>
      <c r="K20" s="10">
        <f t="shared" si="5"/>
        <v>1</v>
      </c>
      <c r="L20" s="10">
        <f t="shared" si="5"/>
        <v>13</v>
      </c>
      <c r="M20" s="10">
        <f t="shared" si="5"/>
        <v>20</v>
      </c>
      <c r="N20" s="10">
        <f t="shared" si="5"/>
        <v>88</v>
      </c>
      <c r="O20" s="10">
        <f t="shared" si="5"/>
        <v>42</v>
      </c>
      <c r="P20" s="10">
        <f t="shared" si="5"/>
        <v>26</v>
      </c>
      <c r="Q20" s="10">
        <f t="shared" si="5"/>
        <v>14</v>
      </c>
      <c r="R20" s="10">
        <f t="shared" si="5"/>
        <v>2</v>
      </c>
      <c r="S20" s="10">
        <f>S21</f>
        <v>45</v>
      </c>
      <c r="T20" s="10">
        <f t="shared" si="5"/>
        <v>28</v>
      </c>
      <c r="U20" s="10">
        <f t="shared" si="5"/>
        <v>1</v>
      </c>
      <c r="V20" s="10">
        <f t="shared" si="5"/>
        <v>15</v>
      </c>
      <c r="W20" s="10">
        <f t="shared" si="5"/>
        <v>0</v>
      </c>
      <c r="X20" s="10">
        <f t="shared" si="5"/>
        <v>1</v>
      </c>
      <c r="Y20" s="10">
        <f t="shared" si="5"/>
        <v>0</v>
      </c>
      <c r="Z20" s="10">
        <f t="shared" si="5"/>
        <v>1</v>
      </c>
      <c r="AA20" s="10">
        <f t="shared" si="5"/>
        <v>0</v>
      </c>
      <c r="AB20" s="10">
        <f t="shared" si="5"/>
        <v>0</v>
      </c>
      <c r="AC20" s="11"/>
      <c r="AD20" s="22"/>
      <c r="AF20" s="33"/>
      <c r="AG20" s="33"/>
      <c r="AH20" s="1"/>
      <c r="AL20" s="33"/>
      <c r="AM20" s="33"/>
      <c r="AN20" s="1"/>
    </row>
    <row r="21" spans="1:32" s="13" customFormat="1" ht="23.25" customHeight="1">
      <c r="A21" s="38">
        <v>1</v>
      </c>
      <c r="B21" s="42" t="s">
        <v>48</v>
      </c>
      <c r="C21" s="10">
        <f aca="true" t="shared" si="6" ref="C21:AB21">C22+C27</f>
        <v>596</v>
      </c>
      <c r="D21" s="10">
        <f t="shared" si="6"/>
        <v>0</v>
      </c>
      <c r="E21" s="10">
        <f t="shared" si="6"/>
        <v>0</v>
      </c>
      <c r="F21" s="10">
        <f t="shared" si="6"/>
        <v>0</v>
      </c>
      <c r="G21" s="10">
        <f t="shared" si="6"/>
        <v>108</v>
      </c>
      <c r="H21" s="10">
        <f t="shared" si="6"/>
        <v>256</v>
      </c>
      <c r="I21" s="10">
        <f t="shared" si="6"/>
        <v>111</v>
      </c>
      <c r="J21" s="10">
        <f t="shared" si="6"/>
        <v>110</v>
      </c>
      <c r="K21" s="10">
        <f t="shared" si="6"/>
        <v>1</v>
      </c>
      <c r="L21" s="10">
        <f t="shared" si="6"/>
        <v>13</v>
      </c>
      <c r="M21" s="10">
        <f t="shared" si="6"/>
        <v>20</v>
      </c>
      <c r="N21" s="10">
        <f t="shared" si="6"/>
        <v>88</v>
      </c>
      <c r="O21" s="10">
        <f t="shared" si="6"/>
        <v>42</v>
      </c>
      <c r="P21" s="10">
        <f t="shared" si="6"/>
        <v>26</v>
      </c>
      <c r="Q21" s="10">
        <f t="shared" si="6"/>
        <v>14</v>
      </c>
      <c r="R21" s="10">
        <f t="shared" si="6"/>
        <v>2</v>
      </c>
      <c r="S21" s="10">
        <f t="shared" si="6"/>
        <v>45</v>
      </c>
      <c r="T21" s="10">
        <f t="shared" si="6"/>
        <v>28</v>
      </c>
      <c r="U21" s="10">
        <f t="shared" si="6"/>
        <v>1</v>
      </c>
      <c r="V21" s="10">
        <f t="shared" si="6"/>
        <v>15</v>
      </c>
      <c r="W21" s="10">
        <f t="shared" si="6"/>
        <v>0</v>
      </c>
      <c r="X21" s="10">
        <f t="shared" si="6"/>
        <v>1</v>
      </c>
      <c r="Y21" s="10">
        <f t="shared" si="6"/>
        <v>0</v>
      </c>
      <c r="Z21" s="10">
        <f t="shared" si="6"/>
        <v>1</v>
      </c>
      <c r="AA21" s="10">
        <f t="shared" si="6"/>
        <v>0</v>
      </c>
      <c r="AB21" s="10">
        <f t="shared" si="6"/>
        <v>0</v>
      </c>
      <c r="AC21" s="11"/>
      <c r="AD21" s="23"/>
      <c r="AF21" s="23"/>
    </row>
    <row r="22" spans="1:33" s="13" customFormat="1" ht="16.5" customHeight="1">
      <c r="A22" s="38">
        <v>2</v>
      </c>
      <c r="B22" s="42" t="s">
        <v>42</v>
      </c>
      <c r="C22" s="10">
        <f aca="true" t="shared" si="7" ref="C22:AB22">SUM(C23:C26)</f>
        <v>595</v>
      </c>
      <c r="D22" s="10">
        <f t="shared" si="7"/>
        <v>0</v>
      </c>
      <c r="E22" s="10">
        <f t="shared" si="7"/>
        <v>0</v>
      </c>
      <c r="F22" s="10">
        <f t="shared" si="7"/>
        <v>0</v>
      </c>
      <c r="G22" s="10">
        <f t="shared" si="7"/>
        <v>108</v>
      </c>
      <c r="H22" s="10">
        <f t="shared" si="7"/>
        <v>256</v>
      </c>
      <c r="I22" s="10">
        <f t="shared" si="7"/>
        <v>111</v>
      </c>
      <c r="J22" s="10">
        <f t="shared" si="7"/>
        <v>110</v>
      </c>
      <c r="K22" s="10">
        <f t="shared" si="7"/>
        <v>1</v>
      </c>
      <c r="L22" s="10">
        <f t="shared" si="7"/>
        <v>13</v>
      </c>
      <c r="M22" s="10">
        <f t="shared" si="7"/>
        <v>20</v>
      </c>
      <c r="N22" s="10">
        <f t="shared" si="7"/>
        <v>87</v>
      </c>
      <c r="O22" s="10">
        <f t="shared" si="7"/>
        <v>42</v>
      </c>
      <c r="P22" s="10">
        <f t="shared" si="7"/>
        <v>26</v>
      </c>
      <c r="Q22" s="10">
        <f t="shared" si="7"/>
        <v>14</v>
      </c>
      <c r="R22" s="10">
        <f t="shared" si="7"/>
        <v>2</v>
      </c>
      <c r="S22" s="10">
        <f t="shared" si="7"/>
        <v>45</v>
      </c>
      <c r="T22" s="10">
        <f t="shared" si="7"/>
        <v>28</v>
      </c>
      <c r="U22" s="10">
        <f t="shared" si="7"/>
        <v>1</v>
      </c>
      <c r="V22" s="10">
        <f t="shared" si="7"/>
        <v>15</v>
      </c>
      <c r="W22" s="10">
        <f t="shared" si="7"/>
        <v>0</v>
      </c>
      <c r="X22" s="10">
        <f t="shared" si="7"/>
        <v>1</v>
      </c>
      <c r="Y22" s="10">
        <f t="shared" si="7"/>
        <v>0</v>
      </c>
      <c r="Z22" s="10">
        <f t="shared" si="7"/>
        <v>0</v>
      </c>
      <c r="AA22" s="10">
        <f t="shared" si="7"/>
        <v>0</v>
      </c>
      <c r="AB22" s="10">
        <f t="shared" si="7"/>
        <v>0</v>
      </c>
      <c r="AC22" s="11"/>
      <c r="AD22" s="26"/>
      <c r="AE22" s="76"/>
      <c r="AF22" s="76"/>
      <c r="AG22" s="23"/>
    </row>
    <row r="23" spans="1:33" s="16" customFormat="1" ht="18.75" customHeight="1">
      <c r="A23" s="43" t="s">
        <v>1</v>
      </c>
      <c r="B23" s="44" t="s">
        <v>33</v>
      </c>
      <c r="C23" s="27">
        <f aca="true" t="shared" si="8" ref="C23:C28">D23+E23+F23+G23+H23+I23+L23+M23+N23+AA23+AB23</f>
        <v>99</v>
      </c>
      <c r="D23" s="27">
        <v>0</v>
      </c>
      <c r="E23" s="27">
        <v>0</v>
      </c>
      <c r="F23" s="27">
        <v>0</v>
      </c>
      <c r="G23" s="27">
        <v>38</v>
      </c>
      <c r="H23" s="27">
        <v>40</v>
      </c>
      <c r="I23" s="27">
        <f aca="true" t="shared" si="9" ref="I23:I28">J23+K23</f>
        <v>11</v>
      </c>
      <c r="J23" s="27">
        <v>11</v>
      </c>
      <c r="K23" s="27">
        <v>0</v>
      </c>
      <c r="L23" s="27">
        <v>2</v>
      </c>
      <c r="M23" s="27">
        <v>2</v>
      </c>
      <c r="N23" s="27">
        <f aca="true" t="shared" si="10" ref="N23:N28">O23+S23+Z23</f>
        <v>6</v>
      </c>
      <c r="O23" s="27">
        <f aca="true" t="shared" si="11" ref="O23:O28">P23+Q23+R23</f>
        <v>6</v>
      </c>
      <c r="P23" s="27">
        <v>3</v>
      </c>
      <c r="Q23" s="27">
        <v>3</v>
      </c>
      <c r="R23" s="27">
        <v>0</v>
      </c>
      <c r="S23" s="27">
        <f aca="true" t="shared" si="12" ref="S23:S28">T23+U23+V23+W23+X23</f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15"/>
      <c r="AD23" s="24"/>
      <c r="AE23" s="29"/>
      <c r="AF23" s="30"/>
      <c r="AG23" s="24"/>
    </row>
    <row r="24" spans="1:33" s="16" customFormat="1" ht="16.5" customHeight="1">
      <c r="A24" s="43" t="s">
        <v>1</v>
      </c>
      <c r="B24" s="44" t="s">
        <v>30</v>
      </c>
      <c r="C24" s="27">
        <f t="shared" si="8"/>
        <v>462</v>
      </c>
      <c r="D24" s="27">
        <v>0</v>
      </c>
      <c r="E24" s="27">
        <v>0</v>
      </c>
      <c r="F24" s="27">
        <v>0</v>
      </c>
      <c r="G24" s="27">
        <v>66</v>
      </c>
      <c r="H24" s="27">
        <v>205</v>
      </c>
      <c r="I24" s="27">
        <f t="shared" si="9"/>
        <v>96</v>
      </c>
      <c r="J24" s="27">
        <v>95</v>
      </c>
      <c r="K24" s="27">
        <v>1</v>
      </c>
      <c r="L24" s="27">
        <v>9</v>
      </c>
      <c r="M24" s="27">
        <v>17</v>
      </c>
      <c r="N24" s="27">
        <f t="shared" si="10"/>
        <v>69</v>
      </c>
      <c r="O24" s="27">
        <f t="shared" si="11"/>
        <v>32</v>
      </c>
      <c r="P24" s="27">
        <v>21</v>
      </c>
      <c r="Q24" s="27">
        <v>11</v>
      </c>
      <c r="R24" s="27">
        <v>0</v>
      </c>
      <c r="S24" s="27">
        <f t="shared" si="12"/>
        <v>37</v>
      </c>
      <c r="T24" s="27">
        <v>23</v>
      </c>
      <c r="U24" s="27">
        <v>1</v>
      </c>
      <c r="V24" s="27">
        <v>12</v>
      </c>
      <c r="W24" s="27">
        <v>0</v>
      </c>
      <c r="X24" s="27">
        <v>1</v>
      </c>
      <c r="Y24" s="27">
        <v>0</v>
      </c>
      <c r="Z24" s="27">
        <v>0</v>
      </c>
      <c r="AA24" s="27">
        <v>0</v>
      </c>
      <c r="AB24" s="27">
        <v>0</v>
      </c>
      <c r="AC24" s="15"/>
      <c r="AD24" s="24"/>
      <c r="AG24" s="24"/>
    </row>
    <row r="25" spans="1:33" s="16" customFormat="1" ht="16.5" customHeight="1">
      <c r="A25" s="43" t="s">
        <v>1</v>
      </c>
      <c r="B25" s="44" t="s">
        <v>32</v>
      </c>
      <c r="C25" s="27">
        <f t="shared" si="8"/>
        <v>31</v>
      </c>
      <c r="D25" s="27">
        <v>0</v>
      </c>
      <c r="E25" s="27">
        <v>0</v>
      </c>
      <c r="F25" s="27">
        <v>0</v>
      </c>
      <c r="G25" s="27">
        <v>4</v>
      </c>
      <c r="H25" s="27">
        <v>9</v>
      </c>
      <c r="I25" s="27">
        <f t="shared" si="9"/>
        <v>4</v>
      </c>
      <c r="J25" s="27">
        <v>4</v>
      </c>
      <c r="K25" s="27">
        <v>0</v>
      </c>
      <c r="L25" s="27">
        <v>2</v>
      </c>
      <c r="M25" s="27">
        <v>1</v>
      </c>
      <c r="N25" s="27">
        <f t="shared" si="10"/>
        <v>11</v>
      </c>
      <c r="O25" s="27">
        <f t="shared" si="11"/>
        <v>4</v>
      </c>
      <c r="P25" s="27">
        <v>2</v>
      </c>
      <c r="Q25" s="27">
        <v>0</v>
      </c>
      <c r="R25" s="27">
        <v>2</v>
      </c>
      <c r="S25" s="27">
        <f t="shared" si="12"/>
        <v>7</v>
      </c>
      <c r="T25" s="27">
        <v>4</v>
      </c>
      <c r="U25" s="27">
        <v>0</v>
      </c>
      <c r="V25" s="27">
        <v>3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15"/>
      <c r="AD25" s="24"/>
      <c r="AG25" s="24"/>
    </row>
    <row r="26" spans="1:33" s="16" customFormat="1" ht="17.25" customHeight="1">
      <c r="A26" s="43" t="s">
        <v>1</v>
      </c>
      <c r="B26" s="45" t="s">
        <v>31</v>
      </c>
      <c r="C26" s="27">
        <f t="shared" si="8"/>
        <v>3</v>
      </c>
      <c r="D26" s="27">
        <v>0</v>
      </c>
      <c r="E26" s="27">
        <v>0</v>
      </c>
      <c r="F26" s="27">
        <v>0</v>
      </c>
      <c r="G26" s="27">
        <v>0</v>
      </c>
      <c r="H26" s="27">
        <v>2</v>
      </c>
      <c r="I26" s="27">
        <f t="shared" si="9"/>
        <v>0</v>
      </c>
      <c r="J26" s="27">
        <v>0</v>
      </c>
      <c r="K26" s="27">
        <v>0</v>
      </c>
      <c r="L26" s="27">
        <v>0</v>
      </c>
      <c r="M26" s="27">
        <v>0</v>
      </c>
      <c r="N26" s="27">
        <f t="shared" si="10"/>
        <v>1</v>
      </c>
      <c r="O26" s="27">
        <f t="shared" si="11"/>
        <v>0</v>
      </c>
      <c r="P26" s="27">
        <v>0</v>
      </c>
      <c r="Q26" s="27">
        <v>0</v>
      </c>
      <c r="R26" s="27">
        <v>0</v>
      </c>
      <c r="S26" s="27">
        <f t="shared" si="12"/>
        <v>1</v>
      </c>
      <c r="T26" s="27">
        <v>1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15"/>
      <c r="AD26" s="24"/>
      <c r="AG26" s="24"/>
    </row>
    <row r="27" spans="1:33" s="13" customFormat="1" ht="24.75" customHeight="1">
      <c r="A27" s="38">
        <v>3</v>
      </c>
      <c r="B27" s="42" t="s">
        <v>41</v>
      </c>
      <c r="C27" s="10">
        <f t="shared" si="8"/>
        <v>1</v>
      </c>
      <c r="D27" s="27">
        <v>0</v>
      </c>
      <c r="E27" s="27">
        <v>0</v>
      </c>
      <c r="F27" s="27">
        <v>0</v>
      </c>
      <c r="G27" s="10">
        <v>0</v>
      </c>
      <c r="H27" s="10">
        <v>0</v>
      </c>
      <c r="I27" s="10">
        <f t="shared" si="9"/>
        <v>0</v>
      </c>
      <c r="J27" s="10">
        <v>0</v>
      </c>
      <c r="K27" s="10">
        <v>0</v>
      </c>
      <c r="L27" s="10">
        <v>0</v>
      </c>
      <c r="M27" s="10">
        <v>0</v>
      </c>
      <c r="N27" s="10">
        <f t="shared" si="10"/>
        <v>1</v>
      </c>
      <c r="O27" s="10">
        <f t="shared" si="11"/>
        <v>0</v>
      </c>
      <c r="P27" s="10">
        <v>0</v>
      </c>
      <c r="Q27" s="10">
        <v>0</v>
      </c>
      <c r="R27" s="10">
        <v>0</v>
      </c>
      <c r="S27" s="10">
        <f t="shared" si="12"/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1</v>
      </c>
      <c r="AA27" s="10">
        <v>0</v>
      </c>
      <c r="AB27" s="10">
        <v>0</v>
      </c>
      <c r="AC27" s="31"/>
      <c r="AD27" s="23"/>
      <c r="AG27" s="23"/>
    </row>
    <row r="28" spans="1:33" s="14" customFormat="1" ht="17.25" customHeight="1">
      <c r="A28" s="46"/>
      <c r="B28" s="47" t="s">
        <v>29</v>
      </c>
      <c r="C28" s="27">
        <f t="shared" si="8"/>
        <v>1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f t="shared" si="9"/>
        <v>0</v>
      </c>
      <c r="J28" s="27">
        <v>0</v>
      </c>
      <c r="K28" s="27">
        <v>0</v>
      </c>
      <c r="L28" s="27">
        <v>0</v>
      </c>
      <c r="M28" s="27">
        <v>0</v>
      </c>
      <c r="N28" s="27">
        <f t="shared" si="10"/>
        <v>1</v>
      </c>
      <c r="O28" s="27">
        <f t="shared" si="11"/>
        <v>0</v>
      </c>
      <c r="P28" s="27">
        <v>0</v>
      </c>
      <c r="Q28" s="27">
        <v>0</v>
      </c>
      <c r="R28" s="27">
        <v>0</v>
      </c>
      <c r="S28" s="27">
        <f t="shared" si="12"/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1</v>
      </c>
      <c r="AA28" s="27">
        <v>0</v>
      </c>
      <c r="AB28" s="27">
        <v>0</v>
      </c>
      <c r="AC28" s="11"/>
      <c r="AD28" s="25"/>
      <c r="AF28" s="32"/>
      <c r="AG28" s="32"/>
    </row>
    <row r="29" spans="1:34" s="12" customFormat="1" ht="25.5" customHeight="1">
      <c r="A29" s="38" t="s">
        <v>38</v>
      </c>
      <c r="B29" s="42" t="s">
        <v>46</v>
      </c>
      <c r="C29" s="10">
        <f>C30+C39</f>
        <v>2730</v>
      </c>
      <c r="D29" s="10">
        <f aca="true" t="shared" si="13" ref="D29:AB29">D30+D39</f>
        <v>1596</v>
      </c>
      <c r="E29" s="10">
        <f t="shared" si="13"/>
        <v>229</v>
      </c>
      <c r="F29" s="10">
        <f t="shared" si="13"/>
        <v>106</v>
      </c>
      <c r="G29" s="10">
        <f t="shared" si="13"/>
        <v>21</v>
      </c>
      <c r="H29" s="10">
        <f t="shared" si="13"/>
        <v>177</v>
      </c>
      <c r="I29" s="10">
        <f t="shared" si="13"/>
        <v>186</v>
      </c>
      <c r="J29" s="10">
        <f t="shared" si="13"/>
        <v>186</v>
      </c>
      <c r="K29" s="10">
        <f t="shared" si="13"/>
        <v>0</v>
      </c>
      <c r="L29" s="10">
        <f t="shared" si="13"/>
        <v>98</v>
      </c>
      <c r="M29" s="10">
        <f t="shared" si="13"/>
        <v>165</v>
      </c>
      <c r="N29" s="10">
        <f t="shared" si="13"/>
        <v>151</v>
      </c>
      <c r="O29" s="10">
        <f t="shared" si="13"/>
        <v>99</v>
      </c>
      <c r="P29" s="10">
        <f t="shared" si="13"/>
        <v>62</v>
      </c>
      <c r="Q29" s="10">
        <f t="shared" si="13"/>
        <v>22</v>
      </c>
      <c r="R29" s="10">
        <f t="shared" si="13"/>
        <v>15</v>
      </c>
      <c r="S29" s="10">
        <f t="shared" si="13"/>
        <v>52</v>
      </c>
      <c r="T29" s="10">
        <f t="shared" si="13"/>
        <v>46</v>
      </c>
      <c r="U29" s="10">
        <f t="shared" si="13"/>
        <v>0</v>
      </c>
      <c r="V29" s="10">
        <f t="shared" si="13"/>
        <v>0</v>
      </c>
      <c r="W29" s="10">
        <f t="shared" si="13"/>
        <v>0</v>
      </c>
      <c r="X29" s="10">
        <f t="shared" si="13"/>
        <v>6</v>
      </c>
      <c r="Y29" s="10">
        <f t="shared" si="13"/>
        <v>6</v>
      </c>
      <c r="Z29" s="10">
        <f t="shared" si="13"/>
        <v>0</v>
      </c>
      <c r="AA29" s="10">
        <f t="shared" si="13"/>
        <v>0</v>
      </c>
      <c r="AB29" s="10">
        <f t="shared" si="13"/>
        <v>1</v>
      </c>
      <c r="AC29" s="11"/>
      <c r="AD29" s="22"/>
      <c r="AF29" s="33"/>
      <c r="AG29" s="33"/>
      <c r="AH29" s="1"/>
    </row>
    <row r="30" spans="1:32" s="12" customFormat="1" ht="16.5" customHeight="1">
      <c r="A30" s="38" t="s">
        <v>2</v>
      </c>
      <c r="B30" s="42" t="s">
        <v>39</v>
      </c>
      <c r="C30" s="10">
        <f aca="true" t="shared" si="14" ref="C30:AB30">C31</f>
        <v>11</v>
      </c>
      <c r="D30" s="10">
        <f t="shared" si="14"/>
        <v>0</v>
      </c>
      <c r="E30" s="10">
        <f t="shared" si="14"/>
        <v>0</v>
      </c>
      <c r="F30" s="10">
        <f t="shared" si="14"/>
        <v>0</v>
      </c>
      <c r="G30" s="10">
        <f t="shared" si="14"/>
        <v>0</v>
      </c>
      <c r="H30" s="10">
        <f t="shared" si="14"/>
        <v>0</v>
      </c>
      <c r="I30" s="10">
        <f t="shared" si="14"/>
        <v>2</v>
      </c>
      <c r="J30" s="10">
        <f t="shared" si="14"/>
        <v>2</v>
      </c>
      <c r="K30" s="10">
        <f t="shared" si="14"/>
        <v>0</v>
      </c>
      <c r="L30" s="10">
        <f t="shared" si="14"/>
        <v>0</v>
      </c>
      <c r="M30" s="10">
        <f t="shared" si="14"/>
        <v>0</v>
      </c>
      <c r="N30" s="10">
        <f t="shared" si="14"/>
        <v>9</v>
      </c>
      <c r="O30" s="10">
        <f t="shared" si="14"/>
        <v>3</v>
      </c>
      <c r="P30" s="10">
        <f t="shared" si="14"/>
        <v>3</v>
      </c>
      <c r="Q30" s="10">
        <f t="shared" si="14"/>
        <v>0</v>
      </c>
      <c r="R30" s="10">
        <f t="shared" si="14"/>
        <v>0</v>
      </c>
      <c r="S30" s="10">
        <f t="shared" si="14"/>
        <v>6</v>
      </c>
      <c r="T30" s="10">
        <f t="shared" si="14"/>
        <v>6</v>
      </c>
      <c r="U30" s="10">
        <f t="shared" si="14"/>
        <v>0</v>
      </c>
      <c r="V30" s="10">
        <f t="shared" si="14"/>
        <v>0</v>
      </c>
      <c r="W30" s="10">
        <f t="shared" si="14"/>
        <v>0</v>
      </c>
      <c r="X30" s="10">
        <f t="shared" si="14"/>
        <v>0</v>
      </c>
      <c r="Y30" s="10">
        <f t="shared" si="14"/>
        <v>0</v>
      </c>
      <c r="Z30" s="10">
        <f t="shared" si="14"/>
        <v>0</v>
      </c>
      <c r="AA30" s="10">
        <f t="shared" si="14"/>
        <v>0</v>
      </c>
      <c r="AB30" s="10">
        <f t="shared" si="14"/>
        <v>0</v>
      </c>
      <c r="AC30" s="11"/>
      <c r="AD30" s="22"/>
      <c r="AF30" s="22"/>
    </row>
    <row r="31" spans="1:32" s="13" customFormat="1" ht="24">
      <c r="A31" s="38">
        <v>1</v>
      </c>
      <c r="B31" s="42" t="s">
        <v>48</v>
      </c>
      <c r="C31" s="10">
        <f aca="true" t="shared" si="15" ref="C31:AB31">C32+C37</f>
        <v>11</v>
      </c>
      <c r="D31" s="10">
        <f t="shared" si="15"/>
        <v>0</v>
      </c>
      <c r="E31" s="10">
        <f t="shared" si="15"/>
        <v>0</v>
      </c>
      <c r="F31" s="10">
        <f t="shared" si="15"/>
        <v>0</v>
      </c>
      <c r="G31" s="10">
        <f t="shared" si="15"/>
        <v>0</v>
      </c>
      <c r="H31" s="10">
        <f t="shared" si="15"/>
        <v>0</v>
      </c>
      <c r="I31" s="10">
        <f t="shared" si="15"/>
        <v>2</v>
      </c>
      <c r="J31" s="10">
        <f t="shared" si="15"/>
        <v>2</v>
      </c>
      <c r="K31" s="10">
        <f t="shared" si="15"/>
        <v>0</v>
      </c>
      <c r="L31" s="10">
        <f t="shared" si="15"/>
        <v>0</v>
      </c>
      <c r="M31" s="10">
        <f t="shared" si="15"/>
        <v>0</v>
      </c>
      <c r="N31" s="10">
        <f t="shared" si="15"/>
        <v>9</v>
      </c>
      <c r="O31" s="10">
        <f t="shared" si="15"/>
        <v>3</v>
      </c>
      <c r="P31" s="10">
        <f t="shared" si="15"/>
        <v>3</v>
      </c>
      <c r="Q31" s="10">
        <f t="shared" si="15"/>
        <v>0</v>
      </c>
      <c r="R31" s="10">
        <f t="shared" si="15"/>
        <v>0</v>
      </c>
      <c r="S31" s="10">
        <f t="shared" si="15"/>
        <v>6</v>
      </c>
      <c r="T31" s="10">
        <f t="shared" si="15"/>
        <v>6</v>
      </c>
      <c r="U31" s="10">
        <f t="shared" si="15"/>
        <v>0</v>
      </c>
      <c r="V31" s="10">
        <f t="shared" si="15"/>
        <v>0</v>
      </c>
      <c r="W31" s="10">
        <f t="shared" si="15"/>
        <v>0</v>
      </c>
      <c r="X31" s="10">
        <f t="shared" si="15"/>
        <v>0</v>
      </c>
      <c r="Y31" s="10">
        <f t="shared" si="15"/>
        <v>0</v>
      </c>
      <c r="Z31" s="10">
        <f t="shared" si="15"/>
        <v>0</v>
      </c>
      <c r="AA31" s="10">
        <f t="shared" si="15"/>
        <v>0</v>
      </c>
      <c r="AB31" s="10">
        <f t="shared" si="15"/>
        <v>0</v>
      </c>
      <c r="AC31" s="11"/>
      <c r="AD31" s="23"/>
      <c r="AF31" s="23"/>
    </row>
    <row r="32" spans="1:33" s="13" customFormat="1" ht="15.75" customHeight="1">
      <c r="A32" s="38">
        <v>2</v>
      </c>
      <c r="B32" s="42" t="s">
        <v>40</v>
      </c>
      <c r="C32" s="10">
        <f aca="true" t="shared" si="16" ref="C32:AB32">SUM(C33:C36)</f>
        <v>11</v>
      </c>
      <c r="D32" s="10">
        <f t="shared" si="16"/>
        <v>0</v>
      </c>
      <c r="E32" s="10">
        <f t="shared" si="16"/>
        <v>0</v>
      </c>
      <c r="F32" s="10">
        <f t="shared" si="16"/>
        <v>0</v>
      </c>
      <c r="G32" s="10">
        <f t="shared" si="16"/>
        <v>0</v>
      </c>
      <c r="H32" s="10">
        <f t="shared" si="16"/>
        <v>0</v>
      </c>
      <c r="I32" s="10">
        <f t="shared" si="16"/>
        <v>2</v>
      </c>
      <c r="J32" s="10">
        <f t="shared" si="16"/>
        <v>2</v>
      </c>
      <c r="K32" s="10">
        <f t="shared" si="16"/>
        <v>0</v>
      </c>
      <c r="L32" s="10">
        <f t="shared" si="16"/>
        <v>0</v>
      </c>
      <c r="M32" s="10">
        <f t="shared" si="16"/>
        <v>0</v>
      </c>
      <c r="N32" s="10">
        <f t="shared" si="16"/>
        <v>9</v>
      </c>
      <c r="O32" s="10">
        <f t="shared" si="16"/>
        <v>3</v>
      </c>
      <c r="P32" s="10">
        <f>SUM(P33:P36)</f>
        <v>3</v>
      </c>
      <c r="Q32" s="10">
        <f t="shared" si="16"/>
        <v>0</v>
      </c>
      <c r="R32" s="10">
        <f t="shared" si="16"/>
        <v>0</v>
      </c>
      <c r="S32" s="10">
        <f t="shared" si="16"/>
        <v>6</v>
      </c>
      <c r="T32" s="10">
        <f t="shared" si="16"/>
        <v>6</v>
      </c>
      <c r="U32" s="10">
        <f t="shared" si="16"/>
        <v>0</v>
      </c>
      <c r="V32" s="10">
        <f t="shared" si="16"/>
        <v>0</v>
      </c>
      <c r="W32" s="10">
        <f t="shared" si="16"/>
        <v>0</v>
      </c>
      <c r="X32" s="10">
        <f t="shared" si="16"/>
        <v>0</v>
      </c>
      <c r="Y32" s="10">
        <f t="shared" si="16"/>
        <v>0</v>
      </c>
      <c r="Z32" s="10">
        <f t="shared" si="16"/>
        <v>0</v>
      </c>
      <c r="AA32" s="10">
        <f t="shared" si="16"/>
        <v>0</v>
      </c>
      <c r="AB32" s="10">
        <f t="shared" si="16"/>
        <v>0</v>
      </c>
      <c r="AC32" s="11"/>
      <c r="AD32" s="26"/>
      <c r="AE32" s="76"/>
      <c r="AF32" s="76"/>
      <c r="AG32" s="23"/>
    </row>
    <row r="33" spans="1:33" s="16" customFormat="1" ht="15.75" customHeight="1">
      <c r="A33" s="43" t="s">
        <v>1</v>
      </c>
      <c r="B33" s="44" t="s">
        <v>33</v>
      </c>
      <c r="C33" s="27">
        <f aca="true" t="shared" si="17" ref="C33:C38">D33+E33+F33+G33+H33+I33+L33+M33+N33+AA33+AB33</f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f aca="true" t="shared" si="18" ref="I33:I38">J33+K33</f>
        <v>0</v>
      </c>
      <c r="J33" s="27">
        <v>0</v>
      </c>
      <c r="K33" s="27">
        <v>0</v>
      </c>
      <c r="L33" s="27">
        <v>0</v>
      </c>
      <c r="M33" s="27">
        <v>0</v>
      </c>
      <c r="N33" s="27">
        <f aca="true" t="shared" si="19" ref="N33:N38">O33+S33+Z33</f>
        <v>0</v>
      </c>
      <c r="O33" s="27">
        <f aca="true" t="shared" si="20" ref="O33:O38">P33+Q33+R33</f>
        <v>0</v>
      </c>
      <c r="P33" s="27">
        <v>0</v>
      </c>
      <c r="Q33" s="27">
        <v>0</v>
      </c>
      <c r="R33" s="27">
        <v>0</v>
      </c>
      <c r="S33" s="27">
        <f aca="true" t="shared" si="21" ref="S33:S38">T33+U33+V33+W33+X33</f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15"/>
      <c r="AD33" s="24"/>
      <c r="AE33" s="29"/>
      <c r="AF33" s="30"/>
      <c r="AG33" s="24"/>
    </row>
    <row r="34" spans="1:34" s="17" customFormat="1" ht="13.5" customHeight="1">
      <c r="A34" s="43" t="s">
        <v>1</v>
      </c>
      <c r="B34" s="44" t="s">
        <v>30</v>
      </c>
      <c r="C34" s="27">
        <f t="shared" si="17"/>
        <v>11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f t="shared" si="18"/>
        <v>2</v>
      </c>
      <c r="J34" s="27">
        <v>2</v>
      </c>
      <c r="K34" s="27">
        <v>0</v>
      </c>
      <c r="L34" s="27">
        <v>0</v>
      </c>
      <c r="M34" s="27">
        <v>0</v>
      </c>
      <c r="N34" s="27">
        <f t="shared" si="19"/>
        <v>9</v>
      </c>
      <c r="O34" s="27">
        <f t="shared" si="20"/>
        <v>3</v>
      </c>
      <c r="P34" s="27">
        <v>3</v>
      </c>
      <c r="Q34" s="27">
        <v>0</v>
      </c>
      <c r="R34" s="27">
        <v>0</v>
      </c>
      <c r="S34" s="27">
        <f t="shared" si="21"/>
        <v>6</v>
      </c>
      <c r="T34" s="27">
        <v>6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15"/>
      <c r="AD34" s="24"/>
      <c r="AE34" s="16"/>
      <c r="AF34" s="16"/>
      <c r="AG34" s="24"/>
      <c r="AH34" s="16"/>
    </row>
    <row r="35" spans="1:33" s="16" customFormat="1" ht="14.25" customHeight="1">
      <c r="A35" s="43" t="s">
        <v>1</v>
      </c>
      <c r="B35" s="44" t="s">
        <v>32</v>
      </c>
      <c r="C35" s="27">
        <f t="shared" si="17"/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f t="shared" si="18"/>
        <v>0</v>
      </c>
      <c r="J35" s="27">
        <v>0</v>
      </c>
      <c r="K35" s="27">
        <v>0</v>
      </c>
      <c r="L35" s="27">
        <v>0</v>
      </c>
      <c r="M35" s="27">
        <v>0</v>
      </c>
      <c r="N35" s="27">
        <f t="shared" si="19"/>
        <v>0</v>
      </c>
      <c r="O35" s="27">
        <f t="shared" si="20"/>
        <v>0</v>
      </c>
      <c r="P35" s="27">
        <v>0</v>
      </c>
      <c r="Q35" s="27">
        <v>0</v>
      </c>
      <c r="R35" s="27">
        <v>0</v>
      </c>
      <c r="S35" s="27">
        <f t="shared" si="21"/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15"/>
      <c r="AD35" s="24"/>
      <c r="AG35" s="24"/>
    </row>
    <row r="36" spans="1:33" s="16" customFormat="1" ht="14.25" customHeight="1">
      <c r="A36" s="43" t="s">
        <v>1</v>
      </c>
      <c r="B36" s="45" t="s">
        <v>31</v>
      </c>
      <c r="C36" s="27">
        <f t="shared" si="17"/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f t="shared" si="18"/>
        <v>0</v>
      </c>
      <c r="J36" s="27">
        <v>0</v>
      </c>
      <c r="K36" s="27">
        <v>0</v>
      </c>
      <c r="L36" s="27">
        <v>0</v>
      </c>
      <c r="M36" s="27">
        <v>0</v>
      </c>
      <c r="N36" s="27">
        <f t="shared" si="19"/>
        <v>0</v>
      </c>
      <c r="O36" s="27">
        <f t="shared" si="20"/>
        <v>0</v>
      </c>
      <c r="P36" s="27">
        <v>0</v>
      </c>
      <c r="Q36" s="27">
        <v>0</v>
      </c>
      <c r="R36" s="27">
        <v>0</v>
      </c>
      <c r="S36" s="27">
        <f t="shared" si="21"/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15"/>
      <c r="AD36" s="24"/>
      <c r="AG36" s="24"/>
    </row>
    <row r="37" spans="1:33" s="13" customFormat="1" ht="25.5" customHeight="1">
      <c r="A37" s="38">
        <v>3</v>
      </c>
      <c r="B37" s="42" t="s">
        <v>41</v>
      </c>
      <c r="C37" s="27">
        <f>D37+E37+F37+G37+H37+I37+L37+M37+N37+AA37+AB37</f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10">
        <f t="shared" si="18"/>
        <v>0</v>
      </c>
      <c r="J37" s="27">
        <v>0</v>
      </c>
      <c r="K37" s="27">
        <v>0</v>
      </c>
      <c r="L37" s="27">
        <v>0</v>
      </c>
      <c r="M37" s="27">
        <v>0</v>
      </c>
      <c r="N37" s="10">
        <f t="shared" si="19"/>
        <v>0</v>
      </c>
      <c r="O37" s="10">
        <f t="shared" si="20"/>
        <v>0</v>
      </c>
      <c r="P37" s="10">
        <v>0</v>
      </c>
      <c r="Q37" s="10">
        <v>0</v>
      </c>
      <c r="R37" s="10">
        <v>0</v>
      </c>
      <c r="S37" s="10">
        <f t="shared" si="21"/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31"/>
      <c r="AD37" s="23"/>
      <c r="AG37" s="23"/>
    </row>
    <row r="38" spans="1:33" s="14" customFormat="1" ht="15.75" customHeight="1">
      <c r="A38" s="46"/>
      <c r="B38" s="47" t="s">
        <v>29</v>
      </c>
      <c r="C38" s="27">
        <f t="shared" si="17"/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f t="shared" si="18"/>
        <v>0</v>
      </c>
      <c r="J38" s="27">
        <v>0</v>
      </c>
      <c r="K38" s="27">
        <v>0</v>
      </c>
      <c r="L38" s="27">
        <v>0</v>
      </c>
      <c r="M38" s="27">
        <v>0</v>
      </c>
      <c r="N38" s="27">
        <f t="shared" si="19"/>
        <v>0</v>
      </c>
      <c r="O38" s="27">
        <f t="shared" si="20"/>
        <v>0</v>
      </c>
      <c r="P38" s="27">
        <v>0</v>
      </c>
      <c r="Q38" s="27">
        <v>0</v>
      </c>
      <c r="R38" s="27">
        <v>0</v>
      </c>
      <c r="S38" s="27">
        <f t="shared" si="21"/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11"/>
      <c r="AD38" s="25"/>
      <c r="AF38" s="32"/>
      <c r="AG38" s="32"/>
    </row>
    <row r="39" spans="1:34" s="12" customFormat="1" ht="15" customHeight="1">
      <c r="A39" s="38" t="s">
        <v>3</v>
      </c>
      <c r="B39" s="42" t="s">
        <v>43</v>
      </c>
      <c r="C39" s="10">
        <f aca="true" t="shared" si="22" ref="C39:AB39">C40</f>
        <v>2719</v>
      </c>
      <c r="D39" s="10">
        <f t="shared" si="22"/>
        <v>1596</v>
      </c>
      <c r="E39" s="10">
        <f t="shared" si="22"/>
        <v>229</v>
      </c>
      <c r="F39" s="10">
        <f t="shared" si="22"/>
        <v>106</v>
      </c>
      <c r="G39" s="10">
        <f t="shared" si="22"/>
        <v>21</v>
      </c>
      <c r="H39" s="10">
        <f t="shared" si="22"/>
        <v>177</v>
      </c>
      <c r="I39" s="10">
        <f t="shared" si="22"/>
        <v>184</v>
      </c>
      <c r="J39" s="10">
        <f t="shared" si="22"/>
        <v>184</v>
      </c>
      <c r="K39" s="10">
        <f t="shared" si="22"/>
        <v>0</v>
      </c>
      <c r="L39" s="10">
        <f t="shared" si="22"/>
        <v>98</v>
      </c>
      <c r="M39" s="10">
        <f t="shared" si="22"/>
        <v>165</v>
      </c>
      <c r="N39" s="10">
        <f t="shared" si="22"/>
        <v>142</v>
      </c>
      <c r="O39" s="10">
        <f t="shared" si="22"/>
        <v>96</v>
      </c>
      <c r="P39" s="10">
        <f t="shared" si="22"/>
        <v>59</v>
      </c>
      <c r="Q39" s="10">
        <f t="shared" si="22"/>
        <v>22</v>
      </c>
      <c r="R39" s="10">
        <f t="shared" si="22"/>
        <v>15</v>
      </c>
      <c r="S39" s="10">
        <f t="shared" si="22"/>
        <v>46</v>
      </c>
      <c r="T39" s="10">
        <f t="shared" si="22"/>
        <v>40</v>
      </c>
      <c r="U39" s="10">
        <f t="shared" si="22"/>
        <v>0</v>
      </c>
      <c r="V39" s="10">
        <f t="shared" si="22"/>
        <v>0</v>
      </c>
      <c r="W39" s="10">
        <f t="shared" si="22"/>
        <v>0</v>
      </c>
      <c r="X39" s="10">
        <f t="shared" si="22"/>
        <v>6</v>
      </c>
      <c r="Y39" s="10">
        <f t="shared" si="22"/>
        <v>6</v>
      </c>
      <c r="Z39" s="10">
        <f t="shared" si="22"/>
        <v>0</v>
      </c>
      <c r="AA39" s="10">
        <f t="shared" si="22"/>
        <v>0</v>
      </c>
      <c r="AB39" s="10">
        <f t="shared" si="22"/>
        <v>1</v>
      </c>
      <c r="AC39" s="11"/>
      <c r="AD39" s="22"/>
      <c r="AF39" s="33"/>
      <c r="AG39" s="33"/>
      <c r="AH39" s="1"/>
    </row>
    <row r="40" spans="1:32" s="13" customFormat="1" ht="22.5" customHeight="1">
      <c r="A40" s="38">
        <v>1</v>
      </c>
      <c r="B40" s="42" t="s">
        <v>48</v>
      </c>
      <c r="C40" s="10">
        <f aca="true" t="shared" si="23" ref="C40:AB40">C41+C46</f>
        <v>2719</v>
      </c>
      <c r="D40" s="10">
        <f t="shared" si="23"/>
        <v>1596</v>
      </c>
      <c r="E40" s="10">
        <f t="shared" si="23"/>
        <v>229</v>
      </c>
      <c r="F40" s="10">
        <f t="shared" si="23"/>
        <v>106</v>
      </c>
      <c r="G40" s="10">
        <f t="shared" si="23"/>
        <v>21</v>
      </c>
      <c r="H40" s="10">
        <f t="shared" si="23"/>
        <v>177</v>
      </c>
      <c r="I40" s="10">
        <f t="shared" si="23"/>
        <v>184</v>
      </c>
      <c r="J40" s="10">
        <f t="shared" si="23"/>
        <v>184</v>
      </c>
      <c r="K40" s="10">
        <f t="shared" si="23"/>
        <v>0</v>
      </c>
      <c r="L40" s="10">
        <f t="shared" si="23"/>
        <v>98</v>
      </c>
      <c r="M40" s="10">
        <f t="shared" si="23"/>
        <v>165</v>
      </c>
      <c r="N40" s="10">
        <f t="shared" si="23"/>
        <v>142</v>
      </c>
      <c r="O40" s="10">
        <f t="shared" si="23"/>
        <v>96</v>
      </c>
      <c r="P40" s="10">
        <f t="shared" si="23"/>
        <v>59</v>
      </c>
      <c r="Q40" s="10">
        <f t="shared" si="23"/>
        <v>22</v>
      </c>
      <c r="R40" s="10">
        <f t="shared" si="23"/>
        <v>15</v>
      </c>
      <c r="S40" s="10">
        <f t="shared" si="23"/>
        <v>46</v>
      </c>
      <c r="T40" s="10">
        <f t="shared" si="23"/>
        <v>40</v>
      </c>
      <c r="U40" s="10">
        <f t="shared" si="23"/>
        <v>0</v>
      </c>
      <c r="V40" s="10">
        <f t="shared" si="23"/>
        <v>0</v>
      </c>
      <c r="W40" s="10">
        <f t="shared" si="23"/>
        <v>0</v>
      </c>
      <c r="X40" s="10">
        <f t="shared" si="23"/>
        <v>6</v>
      </c>
      <c r="Y40" s="10">
        <f t="shared" si="23"/>
        <v>6</v>
      </c>
      <c r="Z40" s="10">
        <f t="shared" si="23"/>
        <v>0</v>
      </c>
      <c r="AA40" s="10">
        <f t="shared" si="23"/>
        <v>0</v>
      </c>
      <c r="AB40" s="10">
        <f t="shared" si="23"/>
        <v>1</v>
      </c>
      <c r="AC40" s="11"/>
      <c r="AD40" s="23"/>
      <c r="AF40" s="23"/>
    </row>
    <row r="41" spans="1:33" s="13" customFormat="1" ht="16.5" customHeight="1">
      <c r="A41" s="38">
        <v>2</v>
      </c>
      <c r="B41" s="42" t="s">
        <v>40</v>
      </c>
      <c r="C41" s="10">
        <f aca="true" t="shared" si="24" ref="C41:AB41">SUM(C42:C45)</f>
        <v>2703</v>
      </c>
      <c r="D41" s="10">
        <f t="shared" si="24"/>
        <v>1590</v>
      </c>
      <c r="E41" s="10">
        <f t="shared" si="24"/>
        <v>229</v>
      </c>
      <c r="F41" s="10">
        <f t="shared" si="24"/>
        <v>106</v>
      </c>
      <c r="G41" s="10">
        <f t="shared" si="24"/>
        <v>21</v>
      </c>
      <c r="H41" s="10">
        <f t="shared" si="24"/>
        <v>177</v>
      </c>
      <c r="I41" s="10">
        <f t="shared" si="24"/>
        <v>184</v>
      </c>
      <c r="J41" s="10">
        <f t="shared" si="24"/>
        <v>184</v>
      </c>
      <c r="K41" s="10">
        <f t="shared" si="24"/>
        <v>0</v>
      </c>
      <c r="L41" s="10">
        <f t="shared" si="24"/>
        <v>98</v>
      </c>
      <c r="M41" s="10">
        <f t="shared" si="24"/>
        <v>156</v>
      </c>
      <c r="N41" s="10">
        <f t="shared" si="24"/>
        <v>141</v>
      </c>
      <c r="O41" s="10">
        <f t="shared" si="24"/>
        <v>95</v>
      </c>
      <c r="P41" s="10">
        <f t="shared" si="24"/>
        <v>59</v>
      </c>
      <c r="Q41" s="10">
        <f t="shared" si="24"/>
        <v>21</v>
      </c>
      <c r="R41" s="10">
        <f t="shared" si="24"/>
        <v>15</v>
      </c>
      <c r="S41" s="10">
        <f t="shared" si="24"/>
        <v>46</v>
      </c>
      <c r="T41" s="10">
        <f t="shared" si="24"/>
        <v>40</v>
      </c>
      <c r="U41" s="10">
        <f t="shared" si="24"/>
        <v>0</v>
      </c>
      <c r="V41" s="10">
        <f t="shared" si="24"/>
        <v>0</v>
      </c>
      <c r="W41" s="10">
        <f t="shared" si="24"/>
        <v>0</v>
      </c>
      <c r="X41" s="10">
        <f t="shared" si="24"/>
        <v>6</v>
      </c>
      <c r="Y41" s="10">
        <f t="shared" si="24"/>
        <v>6</v>
      </c>
      <c r="Z41" s="10">
        <f t="shared" si="24"/>
        <v>0</v>
      </c>
      <c r="AA41" s="10">
        <f t="shared" si="24"/>
        <v>0</v>
      </c>
      <c r="AB41" s="10">
        <f t="shared" si="24"/>
        <v>1</v>
      </c>
      <c r="AC41" s="11"/>
      <c r="AD41" s="26"/>
      <c r="AE41" s="76"/>
      <c r="AF41" s="76"/>
      <c r="AG41" s="23"/>
    </row>
    <row r="42" spans="1:33" s="16" customFormat="1" ht="18.75" customHeight="1">
      <c r="A42" s="43" t="s">
        <v>1</v>
      </c>
      <c r="B42" s="44" t="s">
        <v>33</v>
      </c>
      <c r="C42" s="27">
        <f aca="true" t="shared" si="25" ref="C42:C47">D42+E42+F42+G42+H42+I42+L42+M42+N42+AA42+AB42</f>
        <v>508</v>
      </c>
      <c r="D42" s="27">
        <v>284</v>
      </c>
      <c r="E42" s="27">
        <v>42</v>
      </c>
      <c r="F42" s="27">
        <v>21</v>
      </c>
      <c r="G42" s="27">
        <v>4</v>
      </c>
      <c r="H42" s="27">
        <v>33</v>
      </c>
      <c r="I42" s="27">
        <f aca="true" t="shared" si="26" ref="I42:I47">J42+K42</f>
        <v>39</v>
      </c>
      <c r="J42" s="27">
        <v>39</v>
      </c>
      <c r="K42" s="27">
        <v>0</v>
      </c>
      <c r="L42" s="27">
        <v>18</v>
      </c>
      <c r="M42" s="27">
        <v>41</v>
      </c>
      <c r="N42" s="27">
        <f aca="true" t="shared" si="27" ref="N42:N47">O42+S42+Z42</f>
        <v>25</v>
      </c>
      <c r="O42" s="27">
        <f>P42+Q42+R42</f>
        <v>16</v>
      </c>
      <c r="P42" s="27">
        <v>12</v>
      </c>
      <c r="Q42" s="27">
        <v>4</v>
      </c>
      <c r="R42" s="27">
        <v>0</v>
      </c>
      <c r="S42" s="27">
        <f aca="true" t="shared" si="28" ref="S42:S47">T42+U42+V42+W42+X42</f>
        <v>9</v>
      </c>
      <c r="T42" s="27">
        <v>9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1</v>
      </c>
      <c r="AC42" s="15"/>
      <c r="AD42" s="24"/>
      <c r="AE42" s="29"/>
      <c r="AF42" s="30"/>
      <c r="AG42" s="24"/>
    </row>
    <row r="43" spans="1:33" s="16" customFormat="1" ht="16.5" customHeight="1">
      <c r="A43" s="43" t="s">
        <v>1</v>
      </c>
      <c r="B43" s="44" t="s">
        <v>30</v>
      </c>
      <c r="C43" s="27">
        <f t="shared" si="25"/>
        <v>2032</v>
      </c>
      <c r="D43" s="27">
        <v>1189</v>
      </c>
      <c r="E43" s="27">
        <v>175</v>
      </c>
      <c r="F43" s="27">
        <v>75</v>
      </c>
      <c r="G43" s="27">
        <v>17</v>
      </c>
      <c r="H43" s="27">
        <v>143</v>
      </c>
      <c r="I43" s="27">
        <f t="shared" si="26"/>
        <v>139</v>
      </c>
      <c r="J43" s="27">
        <v>139</v>
      </c>
      <c r="K43" s="27">
        <v>0</v>
      </c>
      <c r="L43" s="27">
        <v>72</v>
      </c>
      <c r="M43" s="27">
        <v>107</v>
      </c>
      <c r="N43" s="27">
        <f t="shared" si="27"/>
        <v>115</v>
      </c>
      <c r="O43" s="27">
        <f>P43+Q43+R43</f>
        <v>78</v>
      </c>
      <c r="P43" s="27">
        <v>47</v>
      </c>
      <c r="Q43" s="27">
        <v>16</v>
      </c>
      <c r="R43" s="27">
        <v>15</v>
      </c>
      <c r="S43" s="27">
        <f t="shared" si="28"/>
        <v>37</v>
      </c>
      <c r="T43" s="27">
        <v>31</v>
      </c>
      <c r="U43" s="27">
        <v>0</v>
      </c>
      <c r="V43" s="27">
        <v>0</v>
      </c>
      <c r="W43" s="27">
        <v>0</v>
      </c>
      <c r="X43" s="27">
        <v>6</v>
      </c>
      <c r="Y43" s="27">
        <v>6</v>
      </c>
      <c r="Z43" s="27">
        <v>0</v>
      </c>
      <c r="AA43" s="27">
        <v>0</v>
      </c>
      <c r="AB43" s="27">
        <v>0</v>
      </c>
      <c r="AC43" s="15"/>
      <c r="AD43" s="24"/>
      <c r="AG43" s="24"/>
    </row>
    <row r="44" spans="1:33" s="16" customFormat="1" ht="16.5" customHeight="1">
      <c r="A44" s="43" t="s">
        <v>1</v>
      </c>
      <c r="B44" s="44" t="s">
        <v>32</v>
      </c>
      <c r="C44" s="27">
        <f t="shared" si="25"/>
        <v>154</v>
      </c>
      <c r="D44" s="27">
        <v>111</v>
      </c>
      <c r="E44" s="27">
        <v>12</v>
      </c>
      <c r="F44" s="27">
        <v>7</v>
      </c>
      <c r="G44" s="27">
        <v>0</v>
      </c>
      <c r="H44" s="27">
        <v>1</v>
      </c>
      <c r="I44" s="27">
        <f t="shared" si="26"/>
        <v>6</v>
      </c>
      <c r="J44" s="27">
        <v>6</v>
      </c>
      <c r="K44" s="27">
        <v>0</v>
      </c>
      <c r="L44" s="27">
        <v>8</v>
      </c>
      <c r="M44" s="27">
        <v>8</v>
      </c>
      <c r="N44" s="27">
        <f t="shared" si="27"/>
        <v>1</v>
      </c>
      <c r="O44" s="27">
        <f>P44+Q44+R44</f>
        <v>1</v>
      </c>
      <c r="P44" s="27">
        <v>0</v>
      </c>
      <c r="Q44" s="27">
        <v>1</v>
      </c>
      <c r="R44" s="27">
        <v>0</v>
      </c>
      <c r="S44" s="27">
        <f t="shared" si="28"/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15"/>
      <c r="AD44" s="24"/>
      <c r="AG44" s="24"/>
    </row>
    <row r="45" spans="1:33" s="16" customFormat="1" ht="18" customHeight="1">
      <c r="A45" s="43" t="s">
        <v>1</v>
      </c>
      <c r="B45" s="45" t="s">
        <v>31</v>
      </c>
      <c r="C45" s="27">
        <f t="shared" si="25"/>
        <v>9</v>
      </c>
      <c r="D45" s="27">
        <v>6</v>
      </c>
      <c r="E45" s="27">
        <v>0</v>
      </c>
      <c r="F45" s="27">
        <v>3</v>
      </c>
      <c r="G45" s="27">
        <v>0</v>
      </c>
      <c r="H45" s="27">
        <v>0</v>
      </c>
      <c r="I45" s="27">
        <f t="shared" si="26"/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27"/>
        <v>0</v>
      </c>
      <c r="O45" s="27">
        <f>P45+Q45+R45</f>
        <v>0</v>
      </c>
      <c r="P45" s="27">
        <v>0</v>
      </c>
      <c r="Q45" s="27">
        <v>0</v>
      </c>
      <c r="R45" s="27">
        <v>0</v>
      </c>
      <c r="S45" s="27">
        <f t="shared" si="28"/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15"/>
      <c r="AD45" s="24"/>
      <c r="AG45" s="24"/>
    </row>
    <row r="46" spans="1:33" s="13" customFormat="1" ht="23.25" customHeight="1">
      <c r="A46" s="38">
        <v>3</v>
      </c>
      <c r="B46" s="42" t="s">
        <v>41</v>
      </c>
      <c r="C46" s="10">
        <f t="shared" si="25"/>
        <v>16</v>
      </c>
      <c r="D46" s="10">
        <v>6</v>
      </c>
      <c r="E46" s="10">
        <v>0</v>
      </c>
      <c r="F46" s="10">
        <v>0</v>
      </c>
      <c r="G46" s="10">
        <v>0</v>
      </c>
      <c r="H46" s="10">
        <v>0</v>
      </c>
      <c r="I46" s="10">
        <f t="shared" si="26"/>
        <v>0</v>
      </c>
      <c r="J46" s="27">
        <v>0</v>
      </c>
      <c r="K46" s="27">
        <v>0</v>
      </c>
      <c r="L46" s="27">
        <v>0</v>
      </c>
      <c r="M46" s="10">
        <v>9</v>
      </c>
      <c r="N46" s="10">
        <f t="shared" si="27"/>
        <v>1</v>
      </c>
      <c r="O46" s="10">
        <f>P46+Q46+R46</f>
        <v>1</v>
      </c>
      <c r="P46" s="10">
        <v>0</v>
      </c>
      <c r="Q46" s="10">
        <v>1</v>
      </c>
      <c r="R46" s="10">
        <v>0</v>
      </c>
      <c r="S46" s="10">
        <f t="shared" si="28"/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31"/>
      <c r="AD46" s="23"/>
      <c r="AG46" s="23"/>
    </row>
    <row r="47" spans="1:33" s="14" customFormat="1" ht="15.75" customHeight="1">
      <c r="A47" s="46"/>
      <c r="B47" s="47" t="s">
        <v>29</v>
      </c>
      <c r="C47" s="10">
        <f t="shared" si="25"/>
        <v>16</v>
      </c>
      <c r="D47" s="27">
        <v>6</v>
      </c>
      <c r="E47" s="27">
        <v>0</v>
      </c>
      <c r="F47" s="27">
        <v>0</v>
      </c>
      <c r="G47" s="27">
        <v>0</v>
      </c>
      <c r="H47" s="27">
        <v>0</v>
      </c>
      <c r="I47" s="27">
        <f t="shared" si="26"/>
        <v>0</v>
      </c>
      <c r="J47" s="27">
        <v>0</v>
      </c>
      <c r="K47" s="27">
        <v>0</v>
      </c>
      <c r="L47" s="27">
        <v>0</v>
      </c>
      <c r="M47" s="27">
        <v>9</v>
      </c>
      <c r="N47" s="27">
        <f t="shared" si="27"/>
        <v>1</v>
      </c>
      <c r="O47" s="27">
        <v>1</v>
      </c>
      <c r="P47" s="27">
        <v>0</v>
      </c>
      <c r="Q47" s="27">
        <v>0</v>
      </c>
      <c r="R47" s="27">
        <v>0</v>
      </c>
      <c r="S47" s="27">
        <f t="shared" si="28"/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11"/>
      <c r="AD47" s="25"/>
      <c r="AF47" s="32"/>
      <c r="AG47" s="32"/>
    </row>
    <row r="48" spans="1:28" ht="15">
      <c r="A48" s="34"/>
      <c r="B48" s="60" t="s">
        <v>55</v>
      </c>
      <c r="C48" s="60"/>
      <c r="D48" s="60"/>
      <c r="E48" s="60"/>
      <c r="F48" s="60"/>
      <c r="G48" s="60"/>
      <c r="H48" s="60"/>
      <c r="I48" s="60"/>
      <c r="J48" s="60"/>
      <c r="K48" s="60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</row>
  </sheetData>
  <sheetProtection/>
  <mergeCells count="43">
    <mergeCell ref="AE13:AF13"/>
    <mergeCell ref="AE22:AF22"/>
    <mergeCell ref="AE41:AF41"/>
    <mergeCell ref="AK13:AL13"/>
    <mergeCell ref="AE32:AF32"/>
    <mergeCell ref="F5:F8"/>
    <mergeCell ref="T7:T8"/>
    <mergeCell ref="W7:W8"/>
    <mergeCell ref="V7:V8"/>
    <mergeCell ref="U7:U8"/>
    <mergeCell ref="P7:P8"/>
    <mergeCell ref="L5:L8"/>
    <mergeCell ref="M5:M8"/>
    <mergeCell ref="F1:W2"/>
    <mergeCell ref="N6:N8"/>
    <mergeCell ref="N5:Z5"/>
    <mergeCell ref="X7:Y7"/>
    <mergeCell ref="A3:AB3"/>
    <mergeCell ref="S6:Y6"/>
    <mergeCell ref="S7:S8"/>
    <mergeCell ref="A4:A8"/>
    <mergeCell ref="G5:G8"/>
    <mergeCell ref="H5:H8"/>
    <mergeCell ref="B48:K48"/>
    <mergeCell ref="J6:J8"/>
    <mergeCell ref="I5:K5"/>
    <mergeCell ref="I6:I8"/>
    <mergeCell ref="E5:E8"/>
    <mergeCell ref="K6:K8"/>
    <mergeCell ref="B4:B8"/>
    <mergeCell ref="C4:C8"/>
    <mergeCell ref="D4:AB4"/>
    <mergeCell ref="D5:D8"/>
    <mergeCell ref="AA5:AA8"/>
    <mergeCell ref="B1:D1"/>
    <mergeCell ref="B2:D2"/>
    <mergeCell ref="R7:R8"/>
    <mergeCell ref="O6:R6"/>
    <mergeCell ref="O7:O8"/>
    <mergeCell ref="Q7:Q8"/>
    <mergeCell ref="X1:AB1"/>
    <mergeCell ref="AB5:AB8"/>
    <mergeCell ref="Z6:Z8"/>
  </mergeCells>
  <printOptions/>
  <pageMargins left="0.38" right="0.2" top="0.35" bottom="0.35" header="0.3" footer="0.3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nhat</cp:lastModifiedBy>
  <cp:lastPrinted>2019-03-06T02:18:46Z</cp:lastPrinted>
  <dcterms:created xsi:type="dcterms:W3CDTF">2017-05-05T02:07:31Z</dcterms:created>
  <dcterms:modified xsi:type="dcterms:W3CDTF">2019-04-15T16:52:25Z</dcterms:modified>
  <cp:category/>
  <cp:version/>
  <cp:contentType/>
  <cp:contentStatus/>
</cp:coreProperties>
</file>